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590" activeTab="0"/>
  </bookViews>
  <sheets>
    <sheet name="Əlavə təhsil bakalavr 2024-2025" sheetId="1" r:id="rId1"/>
    <sheet name="Magistratura" sheetId="2" state="hidden" r:id="rId2"/>
  </sheets>
  <definedNames/>
  <calcPr fullCalcOnLoad="1"/>
</workbook>
</file>

<file path=xl/sharedStrings.xml><?xml version="1.0" encoding="utf-8"?>
<sst xmlns="http://schemas.openxmlformats.org/spreadsheetml/2006/main" count="279" uniqueCount="222">
  <si>
    <t>Azərbaycan Texniki Universiteti</t>
  </si>
  <si>
    <t>2023/2024-cü tədris ili</t>
  </si>
  <si>
    <t>(Bakalavriat səviyyəsi)</t>
  </si>
  <si>
    <t>Sıra №-si</t>
  </si>
  <si>
    <t>İxtisasın şifri</t>
  </si>
  <si>
    <t>İxtisasın  adı</t>
  </si>
  <si>
    <t>Cəmi</t>
  </si>
  <si>
    <t>Azərbaycan bölməsi</t>
  </si>
  <si>
    <t>əyani</t>
  </si>
  <si>
    <t>qiyabi</t>
  </si>
  <si>
    <t xml:space="preserve">Beynəlxalq ticarət və logistika </t>
  </si>
  <si>
    <t xml:space="preserve">Biznesin idarə edilməsi </t>
  </si>
  <si>
    <t xml:space="preserve">İqtisadiyyat </t>
  </si>
  <si>
    <t xml:space="preserve">Marketinq </t>
  </si>
  <si>
    <t xml:space="preserve">Menecment </t>
  </si>
  <si>
    <t xml:space="preserve">Statistika </t>
  </si>
  <si>
    <t>Kompüter elmləri</t>
  </si>
  <si>
    <t>Ekologiya mühəndisliyi</t>
  </si>
  <si>
    <t xml:space="preserve">Elektirk və elektronika mühəndisliyi </t>
  </si>
  <si>
    <t xml:space="preserve">Energetika mühəndisliyi </t>
  </si>
  <si>
    <t>İnformasiya təhlükəsizliyi</t>
  </si>
  <si>
    <t>İnformasiya texnologiyaları</t>
  </si>
  <si>
    <t>Kompüter mühəndisliyi</t>
  </si>
  <si>
    <t>Loqistika və nəqliyyat texnologiyaları mühəndisliyi</t>
  </si>
  <si>
    <t>Maşın mühəndisliyi</t>
  </si>
  <si>
    <t>Materiallar mühəndisliyi</t>
  </si>
  <si>
    <t>Metallurgiya mühəndisliyi</t>
  </si>
  <si>
    <t>Mexanika mühəndisliyi</t>
  </si>
  <si>
    <t>Nəqliyyat mühəndisliyi</t>
  </si>
  <si>
    <t>Proseslərin avtomatlaşdırılması mühəndisliyi</t>
  </si>
  <si>
    <t>Radiotexnika və telekommunikasiya mühəndisliyi</t>
  </si>
  <si>
    <t>(Magistratura səviyyəsi)</t>
  </si>
  <si>
    <t>İxtisasın 
şifri</t>
  </si>
  <si>
    <t>Dövlət sifarişi və ödənişli</t>
  </si>
  <si>
    <t>Rus 
bölməsi</t>
  </si>
  <si>
    <t xml:space="preserve">Sənayenin təşkili və idarə edilməsi </t>
  </si>
  <si>
    <t>İstehsalat və xidmət sahələrinin iqtisadiyyatı və idarə edilməsi (Maşınqayırma üzrə)</t>
  </si>
  <si>
    <t>İstehsalat və xidmət sahələrinin iqtisadiyyatı və idarə edilməsi (Rabitə üzrə)</t>
  </si>
  <si>
    <t>İstehsalat və xidmət sahələrinin iqtisadiyyatı və idarə edilməsi (Nəqliyyat üzrə)</t>
  </si>
  <si>
    <t xml:space="preserve">Layihənin idarə olunması </t>
  </si>
  <si>
    <t xml:space="preserve">İnnovasiya strategiyasının işlənməsi </t>
  </si>
  <si>
    <t>İnvestisiyanın iqtisadi qiymətləndirilməsi</t>
  </si>
  <si>
    <t>Müəssisənin iqtisadiyyatı</t>
  </si>
  <si>
    <t>Menecment (sahələr üzrə)</t>
  </si>
  <si>
    <t xml:space="preserve">Menecment (Maşınqayırma üzrə) </t>
  </si>
  <si>
    <t>Menecment (səhiyyədə keyfiyyətin və risklərin idarə olunmasi)</t>
  </si>
  <si>
    <t>Strateji idarəetmə</t>
  </si>
  <si>
    <t xml:space="preserve">Heyətin idarə edilməsi </t>
  </si>
  <si>
    <t>İnnovasiyaların və layihələrin idarə olunması</t>
  </si>
  <si>
    <t xml:space="preserve">Biznesin təşkili və idarə edilməsi </t>
  </si>
  <si>
    <t xml:space="preserve">İntellektual sistemlər </t>
  </si>
  <si>
    <t xml:space="preserve">Kompüterli modelləşdirmə  </t>
  </si>
  <si>
    <t xml:space="preserve">Optimal idarəetmənin riyazi-iqtisadi üsulları </t>
  </si>
  <si>
    <r>
      <t xml:space="preserve">Sistem </t>
    </r>
    <r>
      <rPr>
        <sz val="10"/>
        <color indexed="10"/>
        <rFont val="Arial"/>
        <family val="2"/>
      </rPr>
      <t>proqramlaşdırılması</t>
    </r>
  </si>
  <si>
    <t>Kompüter sistemlərinin və şəbəkələrinin proqram təminatı</t>
  </si>
  <si>
    <t xml:space="preserve">Dövlət informasiya sistemlərinin təhlükəsizliyi </t>
  </si>
  <si>
    <t>Verilənlərin təhlili (Data analitikası)</t>
  </si>
  <si>
    <t xml:space="preserve">İdarəetmənin informasiya texnologiyaları </t>
  </si>
  <si>
    <t>Materialşünaslıq mühəndisliyi</t>
  </si>
  <si>
    <t>Materialşünaslıq və materiallar texnologiyası</t>
  </si>
  <si>
    <t>Maşınqayırma materialşünaslığı</t>
  </si>
  <si>
    <t xml:space="preserve">Kompozisiya materialları </t>
  </si>
  <si>
    <t>060605</t>
  </si>
  <si>
    <t>Dağ-mədən mühəndisliyi</t>
  </si>
  <si>
    <t>Faydalı qazıntıların zənginləşdirilməsi</t>
  </si>
  <si>
    <t>Elektroenergetika mühəndisliyi</t>
  </si>
  <si>
    <t>Elektroenergetika</t>
  </si>
  <si>
    <t xml:space="preserve">Elektrik şəbəkə və sistemləri </t>
  </si>
  <si>
    <t>Elektrik təchizatı (sahələr üzrə)</t>
  </si>
  <si>
    <t>İstilik energetikası mühəndisliyi</t>
  </si>
  <si>
    <t>Bərpa olunan enerji mənbələri</t>
  </si>
  <si>
    <t>Sənaye istilik energetikasi</t>
  </si>
  <si>
    <t>Enerji maşınqayırması mühəndisliyi</t>
  </si>
  <si>
    <t>Daxili yanma mühərrikləri və onların texniki istismarı</t>
  </si>
  <si>
    <t>Enerji maşınlarının istehsalı</t>
  </si>
  <si>
    <t>Soyuducu maşın və qurğular</t>
  </si>
  <si>
    <t>Metalların və ərintilərin tökmə istehsalı</t>
  </si>
  <si>
    <t>Qaynaq istehsalı metallurgiyası, texnologiyası və avadanlığı</t>
  </si>
  <si>
    <t>Metalşünaslıq və metalların termiki emalı</t>
  </si>
  <si>
    <t>Metalların təzyiq altında emalı</t>
  </si>
  <si>
    <t>Maşınqayırma texnologiyası</t>
  </si>
  <si>
    <t>Maşınqayırma texnologiyası*****</t>
  </si>
  <si>
    <t>Maşınqayırmada kompüter texnologiyaları</t>
  </si>
  <si>
    <t>Tökmə və qaynaq istehsalının maşın və avadanlıqları</t>
  </si>
  <si>
    <t xml:space="preserve">İnteqrasiya olunmuş və kompüterləşdirilmiş dəzgah sistemləri </t>
  </si>
  <si>
    <t>Texnoloji komplekslərin layihələndirilməsi</t>
  </si>
  <si>
    <t>Dəmir yolu nəqliyyatı və təsərrüfatı muhəndisliyi</t>
  </si>
  <si>
    <t>Dəmir yolu təsərrüfatı və onun istismarı</t>
  </si>
  <si>
    <t>Vaqon və vaqon təsərrüfatı</t>
  </si>
  <si>
    <t>Yerüstü nəqliyyat vasitələrinin mühəndisliyi</t>
  </si>
  <si>
    <t>Yol hərəkətinin təşkili və təhlükəsizliyi</t>
  </si>
  <si>
    <t>Avtomobil nəqliyyatının istismarı</t>
  </si>
  <si>
    <t>Yol-nəqliyyat hadisələrini avtotexniki ekspertizası</t>
  </si>
  <si>
    <t xml:space="preserve">Yol-hərəkət kompleksinin sertifikatlaşdırılması və lisensiyalaşdırlıması </t>
  </si>
  <si>
    <t>Nəqliyyat əməliyyatlarının intellektual idarə edilməsi</t>
  </si>
  <si>
    <t>Nəqliyyatda daşımaların və idarəetmənin təşkili mühəndisliyi</t>
  </si>
  <si>
    <t>Logistika və nəqliyyat*** (SABAH)</t>
  </si>
  <si>
    <t>D/S</t>
  </si>
  <si>
    <t xml:space="preserve">Şəhər nəqliyyat şəbəkəsi və nəqliyyat xidmətinin təşkili </t>
  </si>
  <si>
    <t xml:space="preserve">Nəqliyyat xidmətləri üçün böhran və risklərin idarə edilməsi </t>
  </si>
  <si>
    <t>Nəqliyyatda daşımalar və menecment (Avtomobil nəqliyyatı üzrə)</t>
  </si>
  <si>
    <t>Beynəlxalq avtomobil daşımaları</t>
  </si>
  <si>
    <t>Cihazqayırma mühəndisliyi</t>
  </si>
  <si>
    <t>Cihazqayırma texnologiyası</t>
  </si>
  <si>
    <t>Texnoloji maşın və avadanlıqlar mühəndisliyi</t>
  </si>
  <si>
    <t>Yükqaldırıcı maşınlar və avadanlıqlar</t>
  </si>
  <si>
    <t>Yeyinti sənayesi iaşə və ticarətinin texnoloji maşın və avadanlıqları</t>
  </si>
  <si>
    <t>Yüngül sənaye və məişət xidmətinin texnoloji maşın və avadanlıqları</t>
  </si>
  <si>
    <t>Metalkəsən dəzgahlar və alətlər</t>
  </si>
  <si>
    <t>Plastik kütlə və rezin emalının maşın və avadanlıqları</t>
  </si>
  <si>
    <t>Texnoloji maşın və avadanlıqların istehsalı, təmiri və texniki xidmət texnologiyası</t>
  </si>
  <si>
    <t>Elektrik mühəndisliyi</t>
  </si>
  <si>
    <t>Kabel və keçiricilərin fizikası və texnikası</t>
  </si>
  <si>
    <t>Elektrik aparatları</t>
  </si>
  <si>
    <t>Elektrik nəqliyyatı (Metropoliten sahəsi üzrə)</t>
  </si>
  <si>
    <t>Elektrik təchizatının optimallaşdırılması və modelləşdirilməsi</t>
  </si>
  <si>
    <t>Avtomatlaşdırılmış elektrotexnoloji qurğular və sistemlər</t>
  </si>
  <si>
    <t xml:space="preserve">Nəqliyyat vasitələrinin elektrik avadanlığı və elektronikası (nəqliyyat növləri üzrə) </t>
  </si>
  <si>
    <t>Sənaye qurğuları və texnoloji komplekslərin avtomatikası və elektrik intiqalı</t>
  </si>
  <si>
    <t>Elektronika, telekommunikasiya və radiotexnika mühəndisliyi</t>
  </si>
  <si>
    <t>Radiorabitə, radioverilişlər və televiziya</t>
  </si>
  <si>
    <t>Radiotexnika</t>
  </si>
  <si>
    <t>Rabitə qovşaqları və kommutasiya sistemləri</t>
  </si>
  <si>
    <t xml:space="preserve">Elektron və poçt rabitəsi </t>
  </si>
  <si>
    <t xml:space="preserve">Radioelektron sistemlər </t>
  </si>
  <si>
    <t>Xüsusiləşdirilmiş radiorabitə sistemləri</t>
  </si>
  <si>
    <t>Radioelektron mübarizə vasitələri</t>
  </si>
  <si>
    <t>Çoxkanallı telekommunikasiya sistemləri</t>
  </si>
  <si>
    <t>Şəbəkələr, rabitə sistemləri və informasiyanın paylanması</t>
  </si>
  <si>
    <t>Hərəkət edən obyekti olan rabitə vasitələri</t>
  </si>
  <si>
    <t>Telekommunikasiya sistemlərinin informasiya təhlükəsizliyi</t>
  </si>
  <si>
    <t>Optik rabitə fizikası və texnikası</t>
  </si>
  <si>
    <t xml:space="preserve">İfrat yüksək tezlikli texnika və texnologiya </t>
  </si>
  <si>
    <t xml:space="preserve">Güc elektronikası </t>
  </si>
  <si>
    <t>Elektron cihazlar və qurğular</t>
  </si>
  <si>
    <t>Kommunikasiya sistemləri</t>
  </si>
  <si>
    <t xml:space="preserve">Sənaye elektronikası </t>
  </si>
  <si>
    <t>Energetika sistemlərinin avtomatik idarə edilməsi</t>
  </si>
  <si>
    <t>Texnoloji proseslərin avtomatlaşdırılması və idarə edilməsi</t>
  </si>
  <si>
    <t>Texniki sistemlərdə informatika və idarəetmə</t>
  </si>
  <si>
    <t>Enerji menecmenti</t>
  </si>
  <si>
    <t>Mexatronika və robototexnika mühəndisliyi</t>
  </si>
  <si>
    <t>Robotlar və robototexniki sistemlər</t>
  </si>
  <si>
    <t>Süni intellekt</t>
  </si>
  <si>
    <t xml:space="preserve">Mexatronika </t>
  </si>
  <si>
    <t>Maye və qazların nəqli avadanlıqları</t>
  </si>
  <si>
    <t>Tribotexnika</t>
  </si>
  <si>
    <t>Maşın və mexanizmlər nəzəriyyəsi</t>
  </si>
  <si>
    <t xml:space="preserve">Maşınların möhkəmliyi və dinamikası </t>
  </si>
  <si>
    <t>Hidravlik maşınlar, hidrointiqrallar və hidropnevmoavtomatika</t>
  </si>
  <si>
    <t>Yükqaldırıcı maşınların dinamikası və möhkəmliyi</t>
  </si>
  <si>
    <t>Hidromexanika və hidravlik maşınlar</t>
  </si>
  <si>
    <t xml:space="preserve">Maşınşünaslıq </t>
  </si>
  <si>
    <t>Kompüter sistemləri və şəbəkələri</t>
  </si>
  <si>
    <t>Kompüter texnikasının layihələndirilməsi və konstruksiya edilməsi</t>
  </si>
  <si>
    <t>Dinamiki arxitekturalı multiprosessor sistem və şəbəkələri</t>
  </si>
  <si>
    <t>Biliklərin əldə edilməsi sistemləri</t>
  </si>
  <si>
    <t>Kompüter təhlükəsizliyi</t>
  </si>
  <si>
    <t>İnformasiya texnologiyaları və sistemləri mühəndisliyi</t>
  </si>
  <si>
    <t>Kibertəhlükəsizlik **** (SABAH)</t>
  </si>
  <si>
    <t>İnformasiya mühafizəsi və təhlükəsizliyi</t>
  </si>
  <si>
    <t xml:space="preserve">İnformasiya texnologiyaları və telekommunikasiya sistemləri </t>
  </si>
  <si>
    <t>Tətbiqi proqram təminatı</t>
  </si>
  <si>
    <t>İdarəetmədə informasiya sistemləri</t>
  </si>
  <si>
    <t xml:space="preserve">İqtisadi informatika </t>
  </si>
  <si>
    <t>Poliqrafiya mühəndisliyi</t>
  </si>
  <si>
    <t>Poliqrafiya maşınları və avtomatlaşdırılmış komplekslər</t>
  </si>
  <si>
    <t>Təkrar emal və bərpa texnologiyaları mühəndisliyi</t>
  </si>
  <si>
    <t>Metallurji tullantıların təkrar emal texnologiyaları</t>
  </si>
  <si>
    <t>Maşın və aparat hissələrinin yeyilməyədavamlılığının 
yüksəldilməsi və bərpası texnologiyası və avadanlığı</t>
  </si>
  <si>
    <t>Metrologiya, standartlaşdırma və sertifikasiya mühəndisliyi</t>
  </si>
  <si>
    <t>Metrologiya və metroloji təminat</t>
  </si>
  <si>
    <t>Keyfiyyətə nəzarət, diaqnostik üsul və sistemlər</t>
  </si>
  <si>
    <t>Standartlaşdırma və sertifikatlaşdırma (maşınqayırma sahəsi)</t>
  </si>
  <si>
    <t>Biotibbi texnika mühəndisliyi</t>
  </si>
  <si>
    <t>Biotibbi və radioelektron aparatlarına servis xidməti</t>
  </si>
  <si>
    <t>Tibbi və texniki diaqnostik üsul və cihazlar</t>
  </si>
  <si>
    <t>Ətraf mühitin mühafizəsi və təbii ehtiyatlardan səmərəli istifadə olunması</t>
  </si>
  <si>
    <t>Təbii ehtiyatların qorunması və təkrar emalı</t>
  </si>
  <si>
    <t>Nəqliyyat ekologiyası</t>
  </si>
  <si>
    <t>Neft və kimya sahəsində ətraf mühitin mühafizəsi</t>
  </si>
  <si>
    <t>Fövqəladə hallar və həyat fəaliyyətinin təhlükəsizliyi mühəndisliyi</t>
  </si>
  <si>
    <t>Həyat fəaliyyətinin təhlükəsizliyi</t>
  </si>
  <si>
    <t>Nəqliyyat servisi (nəqliyyat növləri üzrə)</t>
  </si>
  <si>
    <t>Avtomobil servisinin texnologiyası</t>
  </si>
  <si>
    <t>XTM060001</t>
  </si>
  <si>
    <t>Silah və silah sistemlərinin istehsal texnologiyası</t>
  </si>
  <si>
    <t>Atıcı, artilleriya və raket silahlarının istehsal texnologiyası</t>
  </si>
  <si>
    <t>XTM060002</t>
  </si>
  <si>
    <t>Optotexnika</t>
  </si>
  <si>
    <t>Optik materiallar, optik-elektron cihazlar və sistemlər</t>
  </si>
  <si>
    <t>XTM060003</t>
  </si>
  <si>
    <t>Pirotexniki vasitələrin texnologiyası</t>
  </si>
  <si>
    <t>Partlayıcı məmulatların texnologiyası</t>
  </si>
  <si>
    <t>XTM060004</t>
  </si>
  <si>
    <t>Çoxkanallı radiorele və troposfer rabitənin yerüstü aparatlarının hazırlanması, 
istismarı və təmiri</t>
  </si>
  <si>
    <t>Hərbi rabitə vasitələri</t>
  </si>
  <si>
    <t>XTM060005</t>
  </si>
  <si>
    <t>Kompozisiya materiallarından müdafiə təyinatlı məmulatların 
layihələndirilməsi və istehsalı</t>
  </si>
  <si>
    <t>Metal əsaslı kompozisiya materiallarından hərbi təyinatlı məmulatların istehsalı</t>
  </si>
  <si>
    <t>XTM060006</t>
  </si>
  <si>
    <t xml:space="preserve">Məlumatların mühafizəsinin təşkili </t>
  </si>
  <si>
    <t>MBA (Master of Business Administration) Proqramı üzrə</t>
  </si>
  <si>
    <t>Biznesin idarə edilməsi</t>
  </si>
  <si>
    <t>Biznesin təşkili və idarə edilməsi (Mühəndislik və idarəetmə riskləri üzrə)</t>
  </si>
  <si>
    <t>Biznesin təşkili və idarə edilməsi  (Risklərin idarə edilməsi üzrə)</t>
  </si>
  <si>
    <t>Biznesin təşkili və idarə edilməsi (marketinq üzrə)</t>
  </si>
  <si>
    <t>Biznesin təşkili və idarə edilməsi  (menecment üzrə)</t>
  </si>
  <si>
    <t>Biznesin təşkili və idarə edilməsi (Kiber təhlükəsizlik  üzrə)</t>
  </si>
  <si>
    <t>Biznesin təşkili və idarə edilməsi (beynəlxalq biznes üzrə)</t>
  </si>
  <si>
    <t>Biznesin təşkili və idarə edilməsi  (biznes və data analitikası üzrə)</t>
  </si>
  <si>
    <t>Biznesin təşkili və idarə edilməsi  (Səhiyənin idarə edilməsi)</t>
  </si>
  <si>
    <t>Biznesin təşkili və idarə edilməsi  (Enerji menecmenti üzrə)</t>
  </si>
  <si>
    <t>Biznesin təşkili və idarə edilməsi  (İnsan resruslarının idarəedilməsi üzrə)</t>
  </si>
  <si>
    <t>Biznesin təşkili və idarə edilməsi  
(Beynəlxalq logistika və təchizat zəncirinin idarə edilməsi üzrə)</t>
  </si>
  <si>
    <t>Alman 
bölməsi</t>
  </si>
  <si>
    <t xml:space="preserve">İngilis 
bölməsi </t>
  </si>
  <si>
    <t>Ödənişli əsaslarla 
təhsil alanların illik təhsil 
haqqı məbləği (manatla)</t>
  </si>
  <si>
    <t>Sıra 
№-si</t>
  </si>
  <si>
    <t>+</t>
  </si>
  <si>
    <t>İllik təhsil haqqı (manatla)</t>
  </si>
  <si>
    <t>2024/2025-ci tədris ili</t>
  </si>
</sst>
</file>

<file path=xl/styles.xml><?xml version="1.0" encoding="utf-8"?>
<styleSheet xmlns="http://schemas.openxmlformats.org/spreadsheetml/2006/main">
  <numFmts count="2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\ _₼_-;\-* #,##0\ _₼_-;_-* &quot;-&quot;\ _₼_-;_-@_-"/>
    <numFmt numFmtId="44" formatCode="_-* #,##0.00\ &quot;₼&quot;_-;\-* #,##0.00\ &quot;₼&quot;_-;_-* &quot;-&quot;??\ &quot;₼&quot;_-;_-@_-"/>
    <numFmt numFmtId="43" formatCode="_-* #,##0.00\ _₼_-;\-* #,##0.00\ _₼_-;_-* &quot;-&quot;??\ _₼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₽_-;\-* #,##0\ _₽_-;_-* &quot;-&quot;\ _₽_-;_-@_-"/>
    <numFmt numFmtId="181" formatCode="_-* #,##0.00\ _₽_-;\-* #,##0.00\ _₽_-;_-* &quot;-&quot;??\ _₽_-;_-@_-"/>
    <numFmt numFmtId="182" formatCode="000000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04998999834060669"/>
      <name val="Arial"/>
      <family val="2"/>
    </font>
    <font>
      <b/>
      <u val="single"/>
      <sz val="10"/>
      <color theme="1" tint="0.04998999834060669"/>
      <name val="Arial"/>
      <family val="2"/>
    </font>
    <font>
      <b/>
      <sz val="10"/>
      <color theme="1" tint="0.04998999834060669"/>
      <name val="Arial"/>
      <family val="2"/>
    </font>
    <font>
      <sz val="11"/>
      <color theme="1" tint="0.04998999834060669"/>
      <name val="Arial"/>
      <family val="2"/>
    </font>
    <font>
      <b/>
      <sz val="14"/>
      <color theme="1" tint="0.04998999834060669"/>
      <name val="Arial"/>
      <family val="2"/>
    </font>
    <font>
      <b/>
      <i/>
      <sz val="10"/>
      <color theme="1" tint="0.04998999834060669"/>
      <name val="Arial"/>
      <family val="2"/>
    </font>
    <font>
      <b/>
      <i/>
      <sz val="11"/>
      <color theme="1" tint="0.04998999834060669"/>
      <name val="Arial"/>
      <family val="2"/>
    </font>
    <font>
      <b/>
      <sz val="12"/>
      <color theme="1" tint="0.0499899983406066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3">
    <xf numFmtId="0" fontId="0" fillId="0" borderId="0" xfId="0" applyAlignment="1">
      <alignment/>
    </xf>
    <xf numFmtId="0" fontId="46" fillId="33" borderId="0" xfId="62" applyFont="1" applyFill="1" applyAlignment="1">
      <alignment horizontal="center" vertical="center" wrapText="1"/>
      <protection/>
    </xf>
    <xf numFmtId="0" fontId="47" fillId="33" borderId="0" xfId="62" applyFont="1" applyFill="1" applyAlignment="1">
      <alignment vertical="center" wrapText="1"/>
      <protection/>
    </xf>
    <xf numFmtId="0" fontId="48" fillId="33" borderId="10" xfId="62" applyFont="1" applyFill="1" applyBorder="1" applyAlignment="1">
      <alignment horizontal="center" vertical="center" wrapText="1"/>
      <protection/>
    </xf>
    <xf numFmtId="182" fontId="48" fillId="33" borderId="10" xfId="62" applyNumberFormat="1" applyFont="1" applyFill="1" applyBorder="1" applyAlignment="1">
      <alignment horizontal="center" vertical="center" wrapText="1"/>
      <protection/>
    </xf>
    <xf numFmtId="0" fontId="48" fillId="33" borderId="10" xfId="62" applyFont="1" applyFill="1" applyBorder="1" applyAlignment="1">
      <alignment vertical="top" wrapText="1"/>
      <protection/>
    </xf>
    <xf numFmtId="182" fontId="46" fillId="33" borderId="10" xfId="62" applyNumberFormat="1" applyFont="1" applyFill="1" applyBorder="1" applyAlignment="1">
      <alignment horizontal="center" vertical="center" wrapText="1"/>
      <protection/>
    </xf>
    <xf numFmtId="0" fontId="46" fillId="33" borderId="10" xfId="62" applyFont="1" applyFill="1" applyBorder="1" applyAlignment="1">
      <alignment wrapText="1"/>
      <protection/>
    </xf>
    <xf numFmtId="0" fontId="46" fillId="33" borderId="10" xfId="62" applyFont="1" applyFill="1" applyBorder="1" applyAlignment="1">
      <alignment horizontal="center" vertical="center" wrapText="1"/>
      <protection/>
    </xf>
    <xf numFmtId="0" fontId="46" fillId="33" borderId="10" xfId="62" applyFont="1" applyFill="1" applyBorder="1" applyAlignment="1">
      <alignment vertical="top" wrapText="1"/>
      <protection/>
    </xf>
    <xf numFmtId="0" fontId="48" fillId="33" borderId="10" xfId="62" applyFont="1" applyFill="1" applyBorder="1" applyAlignment="1">
      <alignment vertical="center" wrapText="1"/>
      <protection/>
    </xf>
    <xf numFmtId="0" fontId="46" fillId="0" borderId="10" xfId="62" applyFont="1" applyBorder="1" applyAlignment="1">
      <alignment wrapText="1"/>
      <protection/>
    </xf>
    <xf numFmtId="0" fontId="46" fillId="33" borderId="10" xfId="62" applyFont="1" applyFill="1" applyBorder="1" applyAlignment="1">
      <alignment horizontal="center" vertical="top" wrapText="1"/>
      <protection/>
    </xf>
    <xf numFmtId="0" fontId="48" fillId="33" borderId="11" xfId="62" applyFont="1" applyFill="1" applyBorder="1" applyAlignment="1">
      <alignment horizontal="center" vertical="center" wrapText="1"/>
      <protection/>
    </xf>
    <xf numFmtId="0" fontId="48" fillId="33" borderId="10" xfId="62" applyFont="1" applyFill="1" applyBorder="1" applyAlignment="1">
      <alignment horizontal="justify" wrapText="1"/>
      <protection/>
    </xf>
    <xf numFmtId="0" fontId="48" fillId="33" borderId="10" xfId="62" applyFont="1" applyFill="1" applyBorder="1" applyAlignment="1">
      <alignment horizontal="left" vertical="top" wrapText="1"/>
      <protection/>
    </xf>
    <xf numFmtId="0" fontId="46" fillId="33" borderId="0" xfId="62" applyFont="1" applyFill="1" applyAlignment="1">
      <alignment horizontal="justify" wrapText="1"/>
      <protection/>
    </xf>
    <xf numFmtId="0" fontId="48" fillId="33" borderId="10" xfId="62" applyFont="1" applyFill="1" applyBorder="1" applyAlignment="1">
      <alignment horizontal="left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2" fillId="33" borderId="12" xfId="62" applyFont="1" applyFill="1" applyBorder="1" applyAlignment="1">
      <alignment horizontal="center" vertical="center" wrapText="1"/>
      <protection/>
    </xf>
    <xf numFmtId="182" fontId="2" fillId="33" borderId="10" xfId="62" applyNumberFormat="1" applyFont="1" applyFill="1" applyBorder="1" applyAlignment="1">
      <alignment horizontal="center" wrapText="1"/>
      <protection/>
    </xf>
    <xf numFmtId="0" fontId="2" fillId="33" borderId="10" xfId="62" applyFont="1" applyFill="1" applyBorder="1" applyAlignment="1">
      <alignment wrapText="1"/>
      <protection/>
    </xf>
    <xf numFmtId="0" fontId="2" fillId="0" borderId="10" xfId="62" applyFont="1" applyBorder="1" applyAlignment="1">
      <alignment horizontal="center"/>
      <protection/>
    </xf>
    <xf numFmtId="0" fontId="0" fillId="33" borderId="10" xfId="62" applyFont="1" applyFill="1" applyBorder="1" applyAlignment="1">
      <alignment wrapText="1"/>
      <protection/>
    </xf>
    <xf numFmtId="0" fontId="2" fillId="33" borderId="13" xfId="62" applyFont="1" applyFill="1" applyBorder="1" applyAlignment="1">
      <alignment horizontal="center" vertical="center" wrapText="1"/>
      <protection/>
    </xf>
    <xf numFmtId="0" fontId="0" fillId="33" borderId="10" xfId="62" applyFont="1" applyFill="1" applyBorder="1" applyAlignment="1">
      <alignment horizontal="center" vertical="center" wrapText="1"/>
      <protection/>
    </xf>
    <xf numFmtId="0" fontId="0" fillId="0" borderId="10" xfId="62" applyFont="1" applyBorder="1">
      <alignment/>
      <protection/>
    </xf>
    <xf numFmtId="182" fontId="2" fillId="33" borderId="10" xfId="62" applyNumberFormat="1" applyFont="1" applyFill="1" applyBorder="1" applyAlignment="1">
      <alignment horizontal="center" vertical="center" wrapText="1"/>
      <protection/>
    </xf>
    <xf numFmtId="0" fontId="0" fillId="33" borderId="10" xfId="62" applyFont="1" applyFill="1" applyBorder="1" applyAlignment="1">
      <alignment vertical="center" wrapText="1"/>
      <protection/>
    </xf>
    <xf numFmtId="0" fontId="0" fillId="33" borderId="10" xfId="62" applyFont="1" applyFill="1" applyBorder="1" applyAlignment="1">
      <alignment vertical="center" wrapText="1"/>
      <protection/>
    </xf>
    <xf numFmtId="0" fontId="46" fillId="0" borderId="0" xfId="62" applyFont="1" applyAlignment="1">
      <alignment wrapText="1"/>
      <protection/>
    </xf>
    <xf numFmtId="0" fontId="48" fillId="33" borderId="10" xfId="62" applyFont="1" applyFill="1" applyBorder="1" applyAlignment="1">
      <alignment horizontal="justify" vertical="center" wrapText="1"/>
      <protection/>
    </xf>
    <xf numFmtId="0" fontId="0" fillId="0" borderId="0" xfId="0" applyAlignment="1">
      <alignment wrapText="1"/>
    </xf>
    <xf numFmtId="0" fontId="46" fillId="0" borderId="10" xfId="62" applyFont="1" applyFill="1" applyBorder="1" applyAlignment="1">
      <alignment vertical="top" wrapText="1"/>
      <protection/>
    </xf>
    <xf numFmtId="0" fontId="46" fillId="0" borderId="10" xfId="62" applyFont="1" applyFill="1" applyBorder="1" applyAlignment="1">
      <alignment horizontal="center" vertical="center" wrapText="1"/>
      <protection/>
    </xf>
    <xf numFmtId="0" fontId="48" fillId="0" borderId="10" xfId="62" applyFont="1" applyFill="1" applyBorder="1" applyAlignment="1">
      <alignment vertical="top" wrapText="1"/>
      <protection/>
    </xf>
    <xf numFmtId="0" fontId="48" fillId="0" borderId="10" xfId="62" applyFont="1" applyFill="1" applyBorder="1" applyAlignment="1">
      <alignment horizontal="center" vertical="center" wrapText="1"/>
      <protection/>
    </xf>
    <xf numFmtId="182" fontId="48" fillId="0" borderId="10" xfId="6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182" fontId="46" fillId="0" borderId="10" xfId="62" applyNumberFormat="1" applyFont="1" applyFill="1" applyBorder="1" applyAlignment="1">
      <alignment horizontal="center" vertical="center" wrapText="1"/>
      <protection/>
    </xf>
    <xf numFmtId="0" fontId="46" fillId="0" borderId="10" xfId="62" applyFont="1" applyFill="1" applyBorder="1" applyAlignment="1">
      <alignment wrapText="1"/>
      <protection/>
    </xf>
    <xf numFmtId="0" fontId="49" fillId="0" borderId="0" xfId="62" applyFont="1" applyFill="1" applyAlignment="1">
      <alignment wrapText="1"/>
      <protection/>
    </xf>
    <xf numFmtId="0" fontId="46" fillId="0" borderId="0" xfId="62" applyFont="1" applyFill="1" applyAlignment="1">
      <alignment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182" fontId="2" fillId="0" borderId="10" xfId="62" applyNumberFormat="1" applyFont="1" applyFill="1" applyBorder="1" applyAlignment="1">
      <alignment horizontal="center" wrapText="1"/>
      <protection/>
    </xf>
    <xf numFmtId="0" fontId="0" fillId="0" borderId="10" xfId="62" applyFont="1" applyFill="1" applyBorder="1" applyAlignment="1">
      <alignment wrapText="1"/>
      <protection/>
    </xf>
    <xf numFmtId="0" fontId="2" fillId="0" borderId="13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>
      <alignment/>
      <protection/>
    </xf>
    <xf numFmtId="0" fontId="48" fillId="34" borderId="10" xfId="62" applyFont="1" applyFill="1" applyBorder="1" applyAlignment="1">
      <alignment horizontal="center" vertical="center" wrapText="1"/>
      <protection/>
    </xf>
    <xf numFmtId="0" fontId="46" fillId="0" borderId="10" xfId="62" applyFont="1" applyFill="1" applyBorder="1" applyAlignment="1">
      <alignment horizontal="center" vertical="center" wrapText="1"/>
      <protection/>
    </xf>
    <xf numFmtId="0" fontId="48" fillId="0" borderId="10" xfId="62" applyFont="1" applyFill="1" applyBorder="1" applyAlignment="1">
      <alignment vertical="center" wrapText="1"/>
      <protection/>
    </xf>
    <xf numFmtId="0" fontId="46" fillId="0" borderId="10" xfId="62" applyFont="1" applyFill="1" applyBorder="1" applyAlignment="1">
      <alignment vertical="center" wrapText="1"/>
      <protection/>
    </xf>
    <xf numFmtId="0" fontId="46" fillId="0" borderId="10" xfId="62" applyFont="1" applyFill="1" applyBorder="1" applyAlignment="1">
      <alignment horizontal="center" vertical="top" wrapText="1"/>
      <protection/>
    </xf>
    <xf numFmtId="182" fontId="46" fillId="0" borderId="11" xfId="62" applyNumberFormat="1" applyFont="1" applyFill="1" applyBorder="1" applyAlignment="1">
      <alignment horizontal="center" vertical="center" wrapText="1"/>
      <protection/>
    </xf>
    <xf numFmtId="0" fontId="48" fillId="0" borderId="11" xfId="62" applyFont="1" applyFill="1" applyBorder="1" applyAlignment="1">
      <alignment horizontal="center" vertical="center" wrapText="1"/>
      <protection/>
    </xf>
    <xf numFmtId="0" fontId="46" fillId="0" borderId="0" xfId="62" applyFont="1" applyFill="1" applyBorder="1" applyAlignment="1">
      <alignment vertical="center" wrapText="1"/>
      <protection/>
    </xf>
    <xf numFmtId="0" fontId="46" fillId="0" borderId="11" xfId="6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82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5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2" fillId="33" borderId="12" xfId="62" applyFont="1" applyFill="1" applyBorder="1" applyAlignment="1">
      <alignment horizontal="center" vertical="center" wrapText="1"/>
      <protection/>
    </xf>
    <xf numFmtId="0" fontId="2" fillId="33" borderId="15" xfId="62" applyFont="1" applyFill="1" applyBorder="1" applyAlignment="1">
      <alignment horizontal="center" vertical="center" wrapText="1"/>
      <protection/>
    </xf>
    <xf numFmtId="0" fontId="2" fillId="33" borderId="13" xfId="62" applyFont="1" applyFill="1" applyBorder="1" applyAlignment="1">
      <alignment horizontal="center" vertical="center" wrapText="1"/>
      <protection/>
    </xf>
    <xf numFmtId="0" fontId="48" fillId="33" borderId="10" xfId="62" applyFont="1" applyFill="1" applyBorder="1" applyAlignment="1">
      <alignment horizontal="center"/>
      <protection/>
    </xf>
    <xf numFmtId="0" fontId="48" fillId="33" borderId="16" xfId="62" applyFont="1" applyFill="1" applyBorder="1" applyAlignment="1">
      <alignment horizontal="center" vertical="center"/>
      <protection/>
    </xf>
    <xf numFmtId="0" fontId="48" fillId="33" borderId="14" xfId="62" applyFont="1" applyFill="1" applyBorder="1" applyAlignment="1">
      <alignment horizontal="center" vertical="center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48" fillId="33" borderId="17" xfId="62" applyFont="1" applyFill="1" applyBorder="1" applyAlignment="1">
      <alignment horizontal="center" vertical="center" wrapText="1"/>
      <protection/>
    </xf>
    <xf numFmtId="0" fontId="48" fillId="33" borderId="18" xfId="62" applyFont="1" applyFill="1" applyBorder="1" applyAlignment="1">
      <alignment horizontal="center" vertical="center" wrapText="1"/>
      <protection/>
    </xf>
    <xf numFmtId="0" fontId="48" fillId="33" borderId="11" xfId="62" applyFont="1" applyFill="1" applyBorder="1" applyAlignment="1">
      <alignment horizontal="center" vertical="center" wrapText="1"/>
      <protection/>
    </xf>
    <xf numFmtId="0" fontId="53" fillId="33" borderId="0" xfId="62" applyFont="1" applyFill="1" applyAlignment="1">
      <alignment horizontal="center"/>
      <protection/>
    </xf>
    <xf numFmtId="0" fontId="48" fillId="33" borderId="0" xfId="62" applyFont="1" applyFill="1" applyAlignment="1">
      <alignment horizontal="center" vertical="center" wrapText="1"/>
      <protection/>
    </xf>
    <xf numFmtId="0" fontId="48" fillId="33" borderId="14" xfId="62" applyFont="1" applyFill="1" applyBorder="1" applyAlignment="1">
      <alignment horizontal="center" vertical="center" wrapText="1"/>
      <protection/>
    </xf>
    <xf numFmtId="0" fontId="48" fillId="33" borderId="10" xfId="62" applyFont="1" applyFill="1" applyBorder="1" applyAlignment="1">
      <alignment horizontal="center" vertical="center" wrapText="1"/>
      <protection/>
    </xf>
    <xf numFmtId="0" fontId="48" fillId="33" borderId="12" xfId="62" applyFont="1" applyFill="1" applyBorder="1" applyAlignment="1">
      <alignment horizontal="center" vertical="center" wrapText="1"/>
      <protection/>
    </xf>
    <xf numFmtId="0" fontId="48" fillId="33" borderId="15" xfId="62" applyFont="1" applyFill="1" applyBorder="1" applyAlignment="1">
      <alignment horizontal="center" vertical="center" wrapText="1"/>
      <protection/>
    </xf>
    <xf numFmtId="0" fontId="48" fillId="33" borderId="13" xfId="62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  <cellStyle name="Обычный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160" zoomScaleNormal="160" zoomScalePageLayoutView="0" workbookViewId="0" topLeftCell="A1">
      <selection activeCell="G19" sqref="G19"/>
    </sheetView>
  </sheetViews>
  <sheetFormatPr defaultColWidth="9.140625" defaultRowHeight="12.75"/>
  <cols>
    <col min="1" max="1" width="5.421875" style="60" customWidth="1"/>
    <col min="2" max="2" width="10.00390625" style="62" customWidth="1"/>
    <col min="3" max="3" width="43.57421875" style="59" customWidth="1"/>
    <col min="4" max="4" width="12.28125" style="62" customWidth="1"/>
    <col min="5" max="5" width="15.7109375" style="62" customWidth="1"/>
    <col min="6" max="7" width="9.7109375" style="62" customWidth="1"/>
    <col min="8" max="8" width="10.140625" style="59" customWidth="1"/>
    <col min="9" max="9" width="8.421875" style="59" customWidth="1"/>
    <col min="10" max="10" width="9.28125" style="59" customWidth="1"/>
    <col min="11" max="11" width="8.7109375" style="59" customWidth="1"/>
    <col min="12" max="12" width="7.8515625" style="59" customWidth="1"/>
    <col min="13" max="13" width="8.140625" style="59" customWidth="1"/>
    <col min="14" max="14" width="8.57421875" style="59" customWidth="1"/>
    <col min="15" max="15" width="7.8515625" style="59" customWidth="1"/>
    <col min="16" max="16384" width="9.140625" style="59" customWidth="1"/>
  </cols>
  <sheetData>
    <row r="1" spans="1:7" ht="18">
      <c r="A1" s="70" t="s">
        <v>0</v>
      </c>
      <c r="B1" s="70"/>
      <c r="C1" s="70"/>
      <c r="D1" s="70"/>
      <c r="E1" s="70"/>
      <c r="F1" s="58"/>
      <c r="G1" s="58"/>
    </row>
    <row r="2" spans="1:7" ht="12.75" customHeight="1">
      <c r="A2" s="73" t="s">
        <v>221</v>
      </c>
      <c r="B2" s="73"/>
      <c r="C2" s="73"/>
      <c r="D2" s="73"/>
      <c r="E2" s="73"/>
      <c r="F2" s="71"/>
      <c r="G2" s="71"/>
    </row>
    <row r="3" spans="1:7" ht="12.75" customHeight="1">
      <c r="A3" s="74" t="s">
        <v>2</v>
      </c>
      <c r="B3" s="74"/>
      <c r="C3" s="74"/>
      <c r="D3" s="74"/>
      <c r="E3" s="74"/>
      <c r="F3" s="61"/>
      <c r="G3" s="61"/>
    </row>
    <row r="4" spans="1:7" ht="33.75" customHeight="1">
      <c r="A4" s="72" t="s">
        <v>3</v>
      </c>
      <c r="B4" s="72" t="s">
        <v>4</v>
      </c>
      <c r="C4" s="72" t="s">
        <v>5</v>
      </c>
      <c r="D4" s="92" t="s">
        <v>7</v>
      </c>
      <c r="E4" s="92" t="s">
        <v>220</v>
      </c>
      <c r="F4" s="61"/>
      <c r="G4" s="61"/>
    </row>
    <row r="5" spans="1:7" ht="33.75" customHeight="1">
      <c r="A5" s="72"/>
      <c r="B5" s="72"/>
      <c r="C5" s="72"/>
      <c r="D5" s="63" t="s">
        <v>9</v>
      </c>
      <c r="E5" s="63" t="s">
        <v>9</v>
      </c>
      <c r="F5" s="61"/>
      <c r="G5" s="61"/>
    </row>
    <row r="6" spans="1:7" ht="12.75">
      <c r="A6" s="64">
        <v>1</v>
      </c>
      <c r="B6" s="65">
        <v>50401</v>
      </c>
      <c r="C6" s="66" t="s">
        <v>10</v>
      </c>
      <c r="D6" s="67" t="s">
        <v>219</v>
      </c>
      <c r="E6" s="64">
        <v>2100</v>
      </c>
      <c r="F6" s="61"/>
      <c r="G6" s="61"/>
    </row>
    <row r="7" spans="1:7" ht="12.75">
      <c r="A7" s="64">
        <v>2</v>
      </c>
      <c r="B7" s="65">
        <v>50402</v>
      </c>
      <c r="C7" s="66" t="s">
        <v>11</v>
      </c>
      <c r="D7" s="67" t="s">
        <v>219</v>
      </c>
      <c r="E7" s="64">
        <v>2100</v>
      </c>
      <c r="F7" s="61"/>
      <c r="G7" s="61"/>
    </row>
    <row r="8" spans="1:7" ht="12.75">
      <c r="A8" s="64">
        <v>3</v>
      </c>
      <c r="B8" s="65">
        <v>50405</v>
      </c>
      <c r="C8" s="66" t="s">
        <v>12</v>
      </c>
      <c r="D8" s="67" t="s">
        <v>219</v>
      </c>
      <c r="E8" s="64">
        <v>2100</v>
      </c>
      <c r="F8" s="61"/>
      <c r="G8" s="61"/>
    </row>
    <row r="9" spans="1:7" ht="12.75">
      <c r="A9" s="64">
        <v>4</v>
      </c>
      <c r="B9" s="65">
        <v>50407</v>
      </c>
      <c r="C9" s="66" t="s">
        <v>13</v>
      </c>
      <c r="D9" s="67" t="s">
        <v>219</v>
      </c>
      <c r="E9" s="64">
        <v>2100</v>
      </c>
      <c r="F9" s="61"/>
      <c r="G9" s="61"/>
    </row>
    <row r="10" spans="1:7" ht="12.75">
      <c r="A10" s="64">
        <v>5</v>
      </c>
      <c r="B10" s="65">
        <v>50408</v>
      </c>
      <c r="C10" s="66" t="s">
        <v>14</v>
      </c>
      <c r="D10" s="67" t="s">
        <v>219</v>
      </c>
      <c r="E10" s="64">
        <v>2100</v>
      </c>
      <c r="F10" s="61"/>
      <c r="G10" s="61"/>
    </row>
    <row r="11" spans="1:7" ht="12.75">
      <c r="A11" s="64">
        <v>6</v>
      </c>
      <c r="B11" s="65">
        <v>50410</v>
      </c>
      <c r="C11" s="66" t="s">
        <v>15</v>
      </c>
      <c r="D11" s="67" t="s">
        <v>219</v>
      </c>
      <c r="E11" s="64">
        <v>2100</v>
      </c>
      <c r="F11" s="61"/>
      <c r="G11" s="61"/>
    </row>
    <row r="12" spans="1:7" ht="12.75">
      <c r="A12" s="64">
        <v>7</v>
      </c>
      <c r="B12" s="65">
        <v>50606</v>
      </c>
      <c r="C12" s="66" t="s">
        <v>17</v>
      </c>
      <c r="D12" s="67" t="s">
        <v>219</v>
      </c>
      <c r="E12" s="64">
        <v>2100</v>
      </c>
      <c r="F12" s="61"/>
      <c r="G12" s="61"/>
    </row>
    <row r="13" spans="1:7" ht="12.75">
      <c r="A13" s="64">
        <v>8</v>
      </c>
      <c r="B13" s="65">
        <v>50607</v>
      </c>
      <c r="C13" s="66" t="s">
        <v>18</v>
      </c>
      <c r="D13" s="67" t="s">
        <v>219</v>
      </c>
      <c r="E13" s="64">
        <v>2100</v>
      </c>
      <c r="F13" s="61"/>
      <c r="G13" s="61"/>
    </row>
    <row r="14" spans="1:7" ht="12.75">
      <c r="A14" s="64">
        <v>9</v>
      </c>
      <c r="B14" s="65">
        <v>50608</v>
      </c>
      <c r="C14" s="66" t="s">
        <v>19</v>
      </c>
      <c r="D14" s="67" t="s">
        <v>219</v>
      </c>
      <c r="E14" s="64">
        <v>2100</v>
      </c>
      <c r="F14" s="61"/>
      <c r="G14" s="61"/>
    </row>
    <row r="15" spans="1:7" ht="12.75">
      <c r="A15" s="64">
        <v>10</v>
      </c>
      <c r="B15" s="65">
        <v>50615</v>
      </c>
      <c r="C15" s="66" t="s">
        <v>20</v>
      </c>
      <c r="D15" s="67" t="s">
        <v>219</v>
      </c>
      <c r="E15" s="64">
        <v>2100</v>
      </c>
      <c r="F15" s="61"/>
      <c r="G15" s="61"/>
    </row>
    <row r="16" spans="1:7" ht="12.75">
      <c r="A16" s="64">
        <v>11</v>
      </c>
      <c r="B16" s="65">
        <v>50616</v>
      </c>
      <c r="C16" s="66" t="s">
        <v>21</v>
      </c>
      <c r="D16" s="67" t="s">
        <v>219</v>
      </c>
      <c r="E16" s="64">
        <v>2100</v>
      </c>
      <c r="F16" s="61"/>
      <c r="G16" s="61"/>
    </row>
    <row r="17" spans="1:7" ht="12.75">
      <c r="A17" s="64">
        <v>12</v>
      </c>
      <c r="B17" s="65">
        <v>50620</v>
      </c>
      <c r="C17" s="69" t="s">
        <v>22</v>
      </c>
      <c r="D17" s="67" t="s">
        <v>219</v>
      </c>
      <c r="E17" s="64">
        <v>2100</v>
      </c>
      <c r="F17" s="61"/>
      <c r="G17" s="61"/>
    </row>
    <row r="18" spans="1:7" ht="12.75">
      <c r="A18" s="64">
        <v>13</v>
      </c>
      <c r="B18" s="65">
        <v>50621</v>
      </c>
      <c r="C18" s="66" t="s">
        <v>23</v>
      </c>
      <c r="D18" s="67" t="s">
        <v>219</v>
      </c>
      <c r="E18" s="64">
        <v>2100</v>
      </c>
      <c r="F18" s="61"/>
      <c r="G18" s="61"/>
    </row>
    <row r="19" spans="1:7" ht="12.75">
      <c r="A19" s="64">
        <v>14</v>
      </c>
      <c r="B19" s="65">
        <v>50622</v>
      </c>
      <c r="C19" s="66" t="s">
        <v>24</v>
      </c>
      <c r="D19" s="67" t="s">
        <v>219</v>
      </c>
      <c r="E19" s="68">
        <v>2000</v>
      </c>
      <c r="F19" s="61"/>
      <c r="G19" s="61"/>
    </row>
    <row r="20" spans="1:7" ht="12.75">
      <c r="A20" s="64">
        <v>15</v>
      </c>
      <c r="B20" s="65">
        <v>50623</v>
      </c>
      <c r="C20" s="66" t="s">
        <v>25</v>
      </c>
      <c r="D20" s="67" t="s">
        <v>219</v>
      </c>
      <c r="E20" s="68">
        <v>2000</v>
      </c>
      <c r="F20" s="61"/>
      <c r="G20" s="61"/>
    </row>
    <row r="21" spans="1:7" ht="12.75">
      <c r="A21" s="64">
        <v>16</v>
      </c>
      <c r="B21" s="65">
        <v>50627</v>
      </c>
      <c r="C21" s="66" t="s">
        <v>26</v>
      </c>
      <c r="D21" s="67" t="s">
        <v>219</v>
      </c>
      <c r="E21" s="68">
        <v>2000</v>
      </c>
      <c r="F21" s="61"/>
      <c r="G21" s="61"/>
    </row>
    <row r="22" spans="1:7" ht="12.75">
      <c r="A22" s="64">
        <v>17</v>
      </c>
      <c r="B22" s="65">
        <v>50628</v>
      </c>
      <c r="C22" s="66" t="s">
        <v>27</v>
      </c>
      <c r="D22" s="67" t="s">
        <v>219</v>
      </c>
      <c r="E22" s="64">
        <v>2100</v>
      </c>
      <c r="F22" s="61"/>
      <c r="G22" s="61"/>
    </row>
    <row r="23" spans="1:7" ht="12.75">
      <c r="A23" s="64">
        <v>18</v>
      </c>
      <c r="B23" s="65">
        <v>50632</v>
      </c>
      <c r="C23" s="66" t="s">
        <v>28</v>
      </c>
      <c r="D23" s="67" t="s">
        <v>219</v>
      </c>
      <c r="E23" s="64">
        <v>2100</v>
      </c>
      <c r="F23" s="61"/>
      <c r="G23" s="61"/>
    </row>
    <row r="24" spans="1:7" ht="12.75">
      <c r="A24" s="64">
        <v>19</v>
      </c>
      <c r="B24" s="65">
        <v>50634</v>
      </c>
      <c r="C24" s="66" t="s">
        <v>29</v>
      </c>
      <c r="D24" s="67" t="s">
        <v>219</v>
      </c>
      <c r="E24" s="64">
        <v>2100</v>
      </c>
      <c r="F24" s="61"/>
      <c r="G24" s="61"/>
    </row>
    <row r="25" spans="1:7" ht="12.75">
      <c r="A25" s="64">
        <v>20</v>
      </c>
      <c r="B25" s="65">
        <v>50636</v>
      </c>
      <c r="C25" s="66" t="s">
        <v>30</v>
      </c>
      <c r="D25" s="67" t="s">
        <v>219</v>
      </c>
      <c r="E25" s="64">
        <v>2100</v>
      </c>
      <c r="F25" s="61"/>
      <c r="G25" s="61"/>
    </row>
  </sheetData>
  <sheetProtection/>
  <mergeCells count="7">
    <mergeCell ref="A1:E1"/>
    <mergeCell ref="A2:E2"/>
    <mergeCell ref="F2:G2"/>
    <mergeCell ref="A3:E3"/>
    <mergeCell ref="A4:A5"/>
    <mergeCell ref="B4:B5"/>
    <mergeCell ref="C4:C5"/>
  </mergeCells>
  <printOptions/>
  <pageMargins left="0.2755905511811024" right="0.1968503937007874" top="0.6692913385826772" bottom="0.4724409448818898" header="0.5118110236220472" footer="0.3937007874015748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4"/>
  <sheetViews>
    <sheetView zoomScalePageLayoutView="0" workbookViewId="0" topLeftCell="A165">
      <selection activeCell="L152" sqref="L152"/>
    </sheetView>
  </sheetViews>
  <sheetFormatPr defaultColWidth="9.140625" defaultRowHeight="12.75"/>
  <cols>
    <col min="1" max="1" width="5.140625" style="0" bestFit="1" customWidth="1"/>
    <col min="2" max="2" width="10.28125" style="0" customWidth="1"/>
    <col min="3" max="3" width="36.8515625" style="32" customWidth="1"/>
    <col min="4" max="4" width="5.57421875" style="0" bestFit="1" customWidth="1"/>
    <col min="5" max="5" width="11.28125" style="0" bestFit="1" customWidth="1"/>
    <col min="6" max="6" width="9.00390625" style="0" customWidth="1"/>
    <col min="7" max="8" width="8.57421875" style="0" bestFit="1" customWidth="1"/>
    <col min="9" max="9" width="24.140625" style="0" bestFit="1" customWidth="1"/>
  </cols>
  <sheetData>
    <row r="1" spans="1:9" ht="15.75">
      <c r="A1" s="85" t="s">
        <v>0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1"/>
      <c r="B2" s="2"/>
      <c r="C2" s="2"/>
      <c r="D2" s="2"/>
      <c r="E2" s="2"/>
      <c r="F2" s="86" t="s">
        <v>1</v>
      </c>
      <c r="G2" s="86"/>
      <c r="H2" s="86"/>
      <c r="I2" s="86"/>
    </row>
    <row r="3" spans="1:9" ht="12.75">
      <c r="A3" s="87" t="s">
        <v>31</v>
      </c>
      <c r="B3" s="87"/>
      <c r="C3" s="87"/>
      <c r="D3" s="87"/>
      <c r="E3" s="87"/>
      <c r="F3" s="87"/>
      <c r="G3" s="87"/>
      <c r="H3" s="87"/>
      <c r="I3" s="87"/>
    </row>
    <row r="4" spans="1:9" ht="12.75">
      <c r="A4" s="88" t="s">
        <v>218</v>
      </c>
      <c r="B4" s="88" t="s">
        <v>32</v>
      </c>
      <c r="C4" s="88" t="s">
        <v>5</v>
      </c>
      <c r="D4" s="88" t="s">
        <v>6</v>
      </c>
      <c r="E4" s="89" t="s">
        <v>33</v>
      </c>
      <c r="F4" s="90"/>
      <c r="G4" s="90"/>
      <c r="H4" s="91"/>
      <c r="I4" s="82" t="s">
        <v>217</v>
      </c>
    </row>
    <row r="5" spans="1:9" ht="25.5">
      <c r="A5" s="88"/>
      <c r="B5" s="88"/>
      <c r="C5" s="88"/>
      <c r="D5" s="88"/>
      <c r="E5" s="3" t="s">
        <v>7</v>
      </c>
      <c r="F5" s="3" t="s">
        <v>34</v>
      </c>
      <c r="G5" s="3" t="s">
        <v>215</v>
      </c>
      <c r="H5" s="3" t="s">
        <v>216</v>
      </c>
      <c r="I5" s="83"/>
    </row>
    <row r="6" spans="1:9" ht="12.75">
      <c r="A6" s="88"/>
      <c r="B6" s="88"/>
      <c r="C6" s="88"/>
      <c r="D6" s="88"/>
      <c r="E6" s="3" t="s">
        <v>8</v>
      </c>
      <c r="F6" s="3" t="s">
        <v>8</v>
      </c>
      <c r="G6" s="3" t="s">
        <v>8</v>
      </c>
      <c r="H6" s="3" t="s">
        <v>8</v>
      </c>
      <c r="I6" s="84"/>
    </row>
    <row r="7" spans="1:9" s="38" customFormat="1" ht="12.75">
      <c r="A7" s="36">
        <v>1</v>
      </c>
      <c r="B7" s="37">
        <v>60405</v>
      </c>
      <c r="C7" s="35" t="s">
        <v>35</v>
      </c>
      <c r="D7" s="36">
        <f aca="true" t="shared" si="0" ref="D7:D18">E7+F7</f>
        <v>87</v>
      </c>
      <c r="E7" s="36">
        <f>E8+E9+E10+E11+E13+E14+E12</f>
        <v>74</v>
      </c>
      <c r="F7" s="36">
        <f>F8+F14</f>
        <v>13</v>
      </c>
      <c r="G7" s="36"/>
      <c r="H7" s="36"/>
      <c r="I7" s="36">
        <v>2200</v>
      </c>
    </row>
    <row r="8" spans="1:9" s="38" customFormat="1" ht="38.25">
      <c r="A8" s="36"/>
      <c r="B8" s="39"/>
      <c r="C8" s="40" t="s">
        <v>36</v>
      </c>
      <c r="D8" s="34">
        <f t="shared" si="0"/>
        <v>22</v>
      </c>
      <c r="E8" s="34">
        <v>15</v>
      </c>
      <c r="F8" s="34">
        <v>7</v>
      </c>
      <c r="G8" s="34"/>
      <c r="H8" s="34"/>
      <c r="I8" s="34"/>
    </row>
    <row r="9" spans="1:9" s="38" customFormat="1" ht="38.25">
      <c r="A9" s="36"/>
      <c r="B9" s="39"/>
      <c r="C9" s="40" t="s">
        <v>37</v>
      </c>
      <c r="D9" s="34">
        <f t="shared" si="0"/>
        <v>10</v>
      </c>
      <c r="E9" s="34">
        <v>10</v>
      </c>
      <c r="F9" s="34"/>
      <c r="G9" s="34"/>
      <c r="H9" s="36"/>
      <c r="I9" s="36"/>
    </row>
    <row r="10" spans="1:9" s="38" customFormat="1" ht="38.25">
      <c r="A10" s="36"/>
      <c r="B10" s="39"/>
      <c r="C10" s="40" t="s">
        <v>38</v>
      </c>
      <c r="D10" s="34">
        <f t="shared" si="0"/>
        <v>15</v>
      </c>
      <c r="E10" s="34">
        <v>15</v>
      </c>
      <c r="F10" s="34"/>
      <c r="G10" s="34"/>
      <c r="H10" s="36"/>
      <c r="I10" s="36"/>
    </row>
    <row r="11" spans="1:9" s="38" customFormat="1" ht="12.75">
      <c r="A11" s="36"/>
      <c r="B11" s="39"/>
      <c r="C11" s="40" t="s">
        <v>39</v>
      </c>
      <c r="D11" s="34">
        <f t="shared" si="0"/>
        <v>8</v>
      </c>
      <c r="E11" s="34">
        <v>8</v>
      </c>
      <c r="F11" s="34"/>
      <c r="G11" s="34"/>
      <c r="H11" s="36"/>
      <c r="I11" s="36"/>
    </row>
    <row r="12" spans="1:9" s="38" customFormat="1" ht="12.75">
      <c r="A12" s="36"/>
      <c r="B12" s="39"/>
      <c r="C12" s="40" t="s">
        <v>40</v>
      </c>
      <c r="D12" s="34">
        <f t="shared" si="0"/>
        <v>6</v>
      </c>
      <c r="E12" s="34">
        <v>6</v>
      </c>
      <c r="F12" s="34"/>
      <c r="G12" s="34"/>
      <c r="H12" s="36"/>
      <c r="I12" s="36"/>
    </row>
    <row r="13" spans="1:9" s="38" customFormat="1" ht="12.75">
      <c r="A13" s="36"/>
      <c r="B13" s="39"/>
      <c r="C13" s="40" t="s">
        <v>41</v>
      </c>
      <c r="D13" s="34">
        <f t="shared" si="0"/>
        <v>8</v>
      </c>
      <c r="E13" s="34">
        <v>8</v>
      </c>
      <c r="F13" s="34"/>
      <c r="G13" s="34"/>
      <c r="H13" s="36"/>
      <c r="I13" s="36"/>
    </row>
    <row r="14" spans="1:9" s="38" customFormat="1" ht="12.75">
      <c r="A14" s="36"/>
      <c r="B14" s="39"/>
      <c r="C14" s="40" t="s">
        <v>42</v>
      </c>
      <c r="D14" s="34">
        <f t="shared" si="0"/>
        <v>18</v>
      </c>
      <c r="E14" s="34">
        <v>12</v>
      </c>
      <c r="F14" s="34">
        <v>6</v>
      </c>
      <c r="G14" s="34"/>
      <c r="H14" s="36"/>
      <c r="I14" s="36"/>
    </row>
    <row r="15" spans="1:9" s="38" customFormat="1" ht="12.75">
      <c r="A15" s="36">
        <v>2</v>
      </c>
      <c r="B15" s="37">
        <v>60407</v>
      </c>
      <c r="C15" s="35" t="s">
        <v>43</v>
      </c>
      <c r="D15" s="36">
        <f t="shared" si="0"/>
        <v>65</v>
      </c>
      <c r="E15" s="36">
        <f>SUM(E16:E20)</f>
        <v>60</v>
      </c>
      <c r="F15" s="36">
        <f>F16</f>
        <v>5</v>
      </c>
      <c r="G15" s="36"/>
      <c r="H15" s="36"/>
      <c r="I15" s="36">
        <v>2200</v>
      </c>
    </row>
    <row r="16" spans="1:9" s="38" customFormat="1" ht="12.75">
      <c r="A16" s="36"/>
      <c r="B16" s="39"/>
      <c r="C16" s="33" t="s">
        <v>44</v>
      </c>
      <c r="D16" s="34">
        <f t="shared" si="0"/>
        <v>15</v>
      </c>
      <c r="E16" s="34">
        <v>10</v>
      </c>
      <c r="F16" s="34">
        <v>5</v>
      </c>
      <c r="G16" s="34"/>
      <c r="H16" s="34"/>
      <c r="I16" s="34"/>
    </row>
    <row r="17" spans="1:9" s="38" customFormat="1" ht="25.5">
      <c r="A17" s="36"/>
      <c r="B17" s="39"/>
      <c r="C17" s="33" t="s">
        <v>45</v>
      </c>
      <c r="D17" s="34">
        <v>20</v>
      </c>
      <c r="E17" s="34">
        <v>20</v>
      </c>
      <c r="F17" s="34"/>
      <c r="G17" s="34"/>
      <c r="H17" s="34"/>
      <c r="I17" s="34"/>
    </row>
    <row r="18" spans="1:9" s="38" customFormat="1" ht="12.75">
      <c r="A18" s="36"/>
      <c r="B18" s="39"/>
      <c r="C18" s="33" t="s">
        <v>46</v>
      </c>
      <c r="D18" s="34">
        <f t="shared" si="0"/>
        <v>12</v>
      </c>
      <c r="E18" s="34">
        <v>12</v>
      </c>
      <c r="F18" s="34"/>
      <c r="G18" s="34"/>
      <c r="H18" s="34"/>
      <c r="I18" s="34"/>
    </row>
    <row r="19" spans="1:9" s="38" customFormat="1" ht="12.75">
      <c r="A19" s="36"/>
      <c r="B19" s="39"/>
      <c r="C19" s="33" t="s">
        <v>47</v>
      </c>
      <c r="D19" s="34">
        <f aca="true" t="shared" si="1" ref="D19:D31">E19</f>
        <v>6</v>
      </c>
      <c r="E19" s="34">
        <v>6</v>
      </c>
      <c r="F19" s="34"/>
      <c r="G19" s="34"/>
      <c r="H19" s="34"/>
      <c r="I19" s="34"/>
    </row>
    <row r="20" spans="1:9" s="38" customFormat="1" ht="13.5" customHeight="1">
      <c r="A20" s="36"/>
      <c r="B20" s="39"/>
      <c r="C20" s="33" t="s">
        <v>48</v>
      </c>
      <c r="D20" s="34">
        <f t="shared" si="1"/>
        <v>12</v>
      </c>
      <c r="E20" s="34">
        <v>12</v>
      </c>
      <c r="F20" s="34"/>
      <c r="G20" s="34"/>
      <c r="H20" s="34"/>
      <c r="I20" s="34"/>
    </row>
    <row r="21" spans="1:9" s="38" customFormat="1" ht="12.75">
      <c r="A21" s="36">
        <v>3</v>
      </c>
      <c r="B21" s="37">
        <v>60409</v>
      </c>
      <c r="C21" s="35" t="s">
        <v>11</v>
      </c>
      <c r="D21" s="36">
        <f>E21</f>
        <v>15</v>
      </c>
      <c r="E21" s="36">
        <f>E22</f>
        <v>15</v>
      </c>
      <c r="F21" s="36"/>
      <c r="G21" s="36"/>
      <c r="H21" s="36"/>
      <c r="I21" s="36">
        <v>2200</v>
      </c>
    </row>
    <row r="22" spans="1:9" s="38" customFormat="1" ht="12.75">
      <c r="A22" s="36"/>
      <c r="B22" s="37"/>
      <c r="C22" s="33" t="s">
        <v>49</v>
      </c>
      <c r="D22" s="34">
        <f>E22</f>
        <v>15</v>
      </c>
      <c r="E22" s="34">
        <v>15</v>
      </c>
      <c r="F22" s="36"/>
      <c r="G22" s="36"/>
      <c r="H22" s="36"/>
      <c r="I22" s="36"/>
    </row>
    <row r="23" spans="1:9" s="38" customFormat="1" ht="12.75">
      <c r="A23" s="36">
        <v>4</v>
      </c>
      <c r="B23" s="37">
        <v>60509</v>
      </c>
      <c r="C23" s="35" t="s">
        <v>16</v>
      </c>
      <c r="D23" s="36">
        <v>107</v>
      </c>
      <c r="E23" s="36">
        <v>102</v>
      </c>
      <c r="F23" s="36">
        <v>5</v>
      </c>
      <c r="G23" s="36"/>
      <c r="H23" s="36"/>
      <c r="I23" s="36">
        <v>2200</v>
      </c>
    </row>
    <row r="24" spans="1:9" s="38" customFormat="1" ht="12.75">
      <c r="A24" s="34"/>
      <c r="B24" s="39"/>
      <c r="C24" s="33" t="s">
        <v>50</v>
      </c>
      <c r="D24" s="34">
        <f>E24</f>
        <v>12</v>
      </c>
      <c r="E24" s="34">
        <v>12</v>
      </c>
      <c r="F24" s="34"/>
      <c r="G24" s="34"/>
      <c r="H24" s="34"/>
      <c r="I24" s="34"/>
    </row>
    <row r="25" spans="1:9" s="38" customFormat="1" ht="12.75">
      <c r="A25" s="36"/>
      <c r="B25" s="37"/>
      <c r="C25" s="33" t="s">
        <v>51</v>
      </c>
      <c r="D25" s="34">
        <v>20</v>
      </c>
      <c r="E25" s="34">
        <v>15</v>
      </c>
      <c r="F25" s="34">
        <v>5</v>
      </c>
      <c r="G25" s="34"/>
      <c r="H25" s="36"/>
      <c r="I25" s="36"/>
    </row>
    <row r="26" spans="1:9" s="38" customFormat="1" ht="25.5">
      <c r="A26" s="36"/>
      <c r="B26" s="37"/>
      <c r="C26" s="40" t="s">
        <v>52</v>
      </c>
      <c r="D26" s="34">
        <f>E26</f>
        <v>12</v>
      </c>
      <c r="E26" s="34">
        <v>12</v>
      </c>
      <c r="F26" s="36"/>
      <c r="G26" s="36"/>
      <c r="H26" s="36"/>
      <c r="I26" s="36"/>
    </row>
    <row r="27" spans="1:9" s="38" customFormat="1" ht="12.75">
      <c r="A27" s="36"/>
      <c r="B27" s="37"/>
      <c r="C27" s="33" t="s">
        <v>53</v>
      </c>
      <c r="D27" s="34">
        <v>18</v>
      </c>
      <c r="E27" s="34">
        <v>18</v>
      </c>
      <c r="F27" s="36"/>
      <c r="G27" s="36"/>
      <c r="H27" s="36"/>
      <c r="I27" s="36"/>
    </row>
    <row r="28" spans="1:9" s="38" customFormat="1" ht="25.5">
      <c r="A28" s="36"/>
      <c r="B28" s="37"/>
      <c r="C28" s="33" t="s">
        <v>54</v>
      </c>
      <c r="D28" s="34">
        <f t="shared" si="1"/>
        <v>8</v>
      </c>
      <c r="E28" s="34">
        <v>8</v>
      </c>
      <c r="F28" s="36"/>
      <c r="G28" s="36"/>
      <c r="H28" s="36"/>
      <c r="I28" s="36"/>
    </row>
    <row r="29" spans="1:9" s="38" customFormat="1" ht="25.5">
      <c r="A29" s="36"/>
      <c r="B29" s="37"/>
      <c r="C29" s="33" t="s">
        <v>55</v>
      </c>
      <c r="D29" s="34">
        <f t="shared" si="1"/>
        <v>15</v>
      </c>
      <c r="E29" s="34">
        <v>15</v>
      </c>
      <c r="F29" s="36"/>
      <c r="G29" s="36"/>
      <c r="H29" s="36"/>
      <c r="I29" s="36"/>
    </row>
    <row r="30" spans="1:9" s="38" customFormat="1" ht="12.75">
      <c r="A30" s="36"/>
      <c r="B30" s="37"/>
      <c r="C30" s="33" t="s">
        <v>56</v>
      </c>
      <c r="D30" s="34">
        <f t="shared" si="1"/>
        <v>12</v>
      </c>
      <c r="E30" s="34">
        <v>12</v>
      </c>
      <c r="F30" s="36"/>
      <c r="G30" s="36"/>
      <c r="H30" s="36"/>
      <c r="I30" s="36"/>
    </row>
    <row r="31" spans="1:9" s="38" customFormat="1" ht="12.75">
      <c r="A31" s="36"/>
      <c r="B31" s="37"/>
      <c r="C31" s="33" t="s">
        <v>57</v>
      </c>
      <c r="D31" s="34">
        <f t="shared" si="1"/>
        <v>10</v>
      </c>
      <c r="E31" s="34">
        <v>10</v>
      </c>
      <c r="F31" s="36"/>
      <c r="G31" s="36"/>
      <c r="H31" s="36"/>
      <c r="I31" s="36"/>
    </row>
    <row r="32" spans="1:9" s="38" customFormat="1" ht="12.75">
      <c r="A32" s="36">
        <v>5</v>
      </c>
      <c r="B32" s="37">
        <v>60601</v>
      </c>
      <c r="C32" s="35" t="s">
        <v>58</v>
      </c>
      <c r="D32" s="36">
        <v>20</v>
      </c>
      <c r="E32" s="36">
        <v>20</v>
      </c>
      <c r="F32" s="36"/>
      <c r="G32" s="36"/>
      <c r="H32" s="36"/>
      <c r="I32" s="36">
        <v>2000</v>
      </c>
    </row>
    <row r="33" spans="1:9" s="38" customFormat="1" ht="25.5">
      <c r="A33" s="36"/>
      <c r="B33" s="39"/>
      <c r="C33" s="33" t="s">
        <v>59</v>
      </c>
      <c r="D33" s="34">
        <f>SUM(E33:F33)</f>
        <v>8</v>
      </c>
      <c r="E33" s="34">
        <v>8</v>
      </c>
      <c r="F33" s="36"/>
      <c r="G33" s="36"/>
      <c r="H33" s="36"/>
      <c r="I33" s="36"/>
    </row>
    <row r="34" spans="1:9" s="38" customFormat="1" ht="12.75">
      <c r="A34" s="36"/>
      <c r="B34" s="39"/>
      <c r="C34" s="33" t="s">
        <v>60</v>
      </c>
      <c r="D34" s="34">
        <f>SUM(E34:F34)</f>
        <v>6</v>
      </c>
      <c r="E34" s="34">
        <v>6</v>
      </c>
      <c r="F34" s="36"/>
      <c r="G34" s="36"/>
      <c r="H34" s="36"/>
      <c r="I34" s="36"/>
    </row>
    <row r="35" spans="1:9" s="38" customFormat="1" ht="12.75">
      <c r="A35" s="36"/>
      <c r="B35" s="39"/>
      <c r="C35" s="33" t="s">
        <v>61</v>
      </c>
      <c r="D35" s="34">
        <f>E35</f>
        <v>6</v>
      </c>
      <c r="E35" s="34">
        <v>6</v>
      </c>
      <c r="F35" s="36"/>
      <c r="G35" s="36"/>
      <c r="H35" s="36"/>
      <c r="I35" s="36"/>
    </row>
    <row r="36" spans="1:9" s="38" customFormat="1" ht="12.75">
      <c r="A36" s="36">
        <v>6</v>
      </c>
      <c r="B36" s="37" t="s">
        <v>62</v>
      </c>
      <c r="C36" s="35" t="s">
        <v>63</v>
      </c>
      <c r="D36" s="36">
        <f>E36</f>
        <v>10</v>
      </c>
      <c r="E36" s="36">
        <f>E37</f>
        <v>10</v>
      </c>
      <c r="F36" s="36"/>
      <c r="G36" s="36"/>
      <c r="H36" s="36"/>
      <c r="I36" s="36">
        <v>2000</v>
      </c>
    </row>
    <row r="37" spans="1:9" s="38" customFormat="1" ht="12.75">
      <c r="A37" s="34"/>
      <c r="B37" s="39"/>
      <c r="C37" s="33" t="s">
        <v>64</v>
      </c>
      <c r="D37" s="34">
        <f>E37</f>
        <v>10</v>
      </c>
      <c r="E37" s="34">
        <v>10</v>
      </c>
      <c r="F37" s="36"/>
      <c r="G37" s="36"/>
      <c r="H37" s="36"/>
      <c r="I37" s="36"/>
    </row>
    <row r="38" spans="1:9" s="38" customFormat="1" ht="12.75">
      <c r="A38" s="36">
        <v>7</v>
      </c>
      <c r="B38" s="37">
        <v>60608</v>
      </c>
      <c r="C38" s="35" t="s">
        <v>65</v>
      </c>
      <c r="D38" s="36">
        <f>E38+H38+F38</f>
        <v>40</v>
      </c>
      <c r="E38" s="36">
        <f>SUM(E39:E41)</f>
        <v>25</v>
      </c>
      <c r="F38" s="36">
        <f>SUM(F39:F41)</f>
        <v>5</v>
      </c>
      <c r="G38" s="36"/>
      <c r="H38" s="36">
        <f>H39</f>
        <v>10</v>
      </c>
      <c r="I38" s="36">
        <v>2000</v>
      </c>
    </row>
    <row r="39" spans="1:9" s="38" customFormat="1" ht="12.75">
      <c r="A39" s="36"/>
      <c r="B39" s="37"/>
      <c r="C39" s="33" t="s">
        <v>66</v>
      </c>
      <c r="D39" s="34">
        <f>SUM(E39:H39)</f>
        <v>18</v>
      </c>
      <c r="E39" s="34">
        <v>8</v>
      </c>
      <c r="F39" s="36"/>
      <c r="G39" s="36"/>
      <c r="H39" s="34">
        <v>10</v>
      </c>
      <c r="I39" s="36"/>
    </row>
    <row r="40" spans="1:9" s="38" customFormat="1" ht="12.75">
      <c r="A40" s="36"/>
      <c r="B40" s="37"/>
      <c r="C40" s="33" t="s">
        <v>67</v>
      </c>
      <c r="D40" s="34">
        <f>SUM(E40:F40)</f>
        <v>7</v>
      </c>
      <c r="E40" s="34">
        <v>7</v>
      </c>
      <c r="F40" s="36"/>
      <c r="G40" s="36"/>
      <c r="H40" s="36"/>
      <c r="I40" s="36"/>
    </row>
    <row r="41" spans="1:9" s="38" customFormat="1" ht="12.75">
      <c r="A41" s="36"/>
      <c r="B41" s="37"/>
      <c r="C41" s="33" t="s">
        <v>68</v>
      </c>
      <c r="D41" s="34">
        <f>SUM(E41:F41)</f>
        <v>15</v>
      </c>
      <c r="E41" s="34">
        <v>10</v>
      </c>
      <c r="F41" s="34">
        <v>5</v>
      </c>
      <c r="G41" s="34"/>
      <c r="H41" s="36"/>
      <c r="I41" s="36"/>
    </row>
    <row r="42" spans="1:9" s="38" customFormat="1" ht="12.75">
      <c r="A42" s="36">
        <v>8</v>
      </c>
      <c r="B42" s="37">
        <v>60609</v>
      </c>
      <c r="C42" s="35" t="s">
        <v>69</v>
      </c>
      <c r="D42" s="36">
        <f>E42+F42+H42</f>
        <v>23</v>
      </c>
      <c r="E42" s="36">
        <f>E43+E44</f>
        <v>13</v>
      </c>
      <c r="F42" s="36"/>
      <c r="G42" s="36"/>
      <c r="H42" s="36">
        <f>H43</f>
        <v>10</v>
      </c>
      <c r="I42" s="36">
        <v>2000</v>
      </c>
    </row>
    <row r="43" spans="1:9" s="38" customFormat="1" ht="12.75">
      <c r="A43" s="36"/>
      <c r="B43" s="37"/>
      <c r="C43" s="40" t="s">
        <v>70</v>
      </c>
      <c r="D43" s="34">
        <f>SUM(E43:H43)</f>
        <v>18</v>
      </c>
      <c r="E43" s="34">
        <v>8</v>
      </c>
      <c r="F43" s="36"/>
      <c r="G43" s="36"/>
      <c r="H43" s="50">
        <v>10</v>
      </c>
      <c r="I43" s="36"/>
    </row>
    <row r="44" spans="1:9" s="38" customFormat="1" ht="12.75">
      <c r="A44" s="36"/>
      <c r="B44" s="37"/>
      <c r="C44" s="40" t="s">
        <v>71</v>
      </c>
      <c r="D44" s="34">
        <f>SUM(E44:F44)</f>
        <v>5</v>
      </c>
      <c r="E44" s="34">
        <v>5</v>
      </c>
      <c r="F44" s="36"/>
      <c r="G44" s="36"/>
      <c r="H44" s="36"/>
      <c r="I44" s="36"/>
    </row>
    <row r="45" spans="1:9" s="38" customFormat="1" ht="12.75">
      <c r="A45" s="36">
        <v>9</v>
      </c>
      <c r="B45" s="37">
        <v>60610</v>
      </c>
      <c r="C45" s="51" t="s">
        <v>72</v>
      </c>
      <c r="D45" s="36">
        <f>SUM(E45:F45)</f>
        <v>16</v>
      </c>
      <c r="E45" s="36">
        <v>16</v>
      </c>
      <c r="F45" s="36"/>
      <c r="G45" s="36"/>
      <c r="H45" s="36"/>
      <c r="I45" s="36">
        <v>2000</v>
      </c>
    </row>
    <row r="46" spans="1:9" s="38" customFormat="1" ht="25.5">
      <c r="A46" s="36"/>
      <c r="B46" s="39"/>
      <c r="C46" s="33" t="s">
        <v>73</v>
      </c>
      <c r="D46" s="34">
        <v>6</v>
      </c>
      <c r="E46" s="34">
        <v>6</v>
      </c>
      <c r="F46" s="34"/>
      <c r="G46" s="34"/>
      <c r="H46" s="36"/>
      <c r="I46" s="36"/>
    </row>
    <row r="47" spans="1:9" s="38" customFormat="1" ht="12.75">
      <c r="A47" s="36"/>
      <c r="B47" s="39"/>
      <c r="C47" s="33" t="s">
        <v>74</v>
      </c>
      <c r="D47" s="34">
        <f>SUM(E47:F47)</f>
        <v>5</v>
      </c>
      <c r="E47" s="34">
        <v>5</v>
      </c>
      <c r="F47" s="34"/>
      <c r="G47" s="34"/>
      <c r="H47" s="36"/>
      <c r="I47" s="36"/>
    </row>
    <row r="48" spans="1:9" s="38" customFormat="1" ht="12.75">
      <c r="A48" s="36"/>
      <c r="B48" s="39"/>
      <c r="C48" s="33" t="s">
        <v>75</v>
      </c>
      <c r="D48" s="34">
        <f>E48</f>
        <v>5</v>
      </c>
      <c r="E48" s="34">
        <v>5</v>
      </c>
      <c r="F48" s="34"/>
      <c r="G48" s="34"/>
      <c r="H48" s="36"/>
      <c r="I48" s="36"/>
    </row>
    <row r="49" spans="1:9" s="38" customFormat="1" ht="12.75">
      <c r="A49" s="36">
        <v>10</v>
      </c>
      <c r="B49" s="37">
        <v>60611</v>
      </c>
      <c r="C49" s="35" t="s">
        <v>26</v>
      </c>
      <c r="D49" s="36">
        <f>E49+F49</f>
        <v>28</v>
      </c>
      <c r="E49" s="36">
        <v>28</v>
      </c>
      <c r="F49" s="36"/>
      <c r="G49" s="36"/>
      <c r="H49" s="36"/>
      <c r="I49" s="36">
        <v>2000</v>
      </c>
    </row>
    <row r="50" spans="1:9" s="38" customFormat="1" ht="12.75">
      <c r="A50" s="36"/>
      <c r="B50" s="39"/>
      <c r="C50" s="33" t="s">
        <v>76</v>
      </c>
      <c r="D50" s="34">
        <f>SUM(E50:F50)</f>
        <v>6</v>
      </c>
      <c r="E50" s="34">
        <v>6</v>
      </c>
      <c r="F50" s="34"/>
      <c r="G50" s="34"/>
      <c r="H50" s="36"/>
      <c r="I50" s="36"/>
    </row>
    <row r="51" spans="1:9" s="38" customFormat="1" ht="25.5">
      <c r="A51" s="36"/>
      <c r="B51" s="39"/>
      <c r="C51" s="33" t="s">
        <v>77</v>
      </c>
      <c r="D51" s="34">
        <f>SUM(E51:F51)</f>
        <v>10</v>
      </c>
      <c r="E51" s="34">
        <v>10</v>
      </c>
      <c r="F51" s="34"/>
      <c r="G51" s="34"/>
      <c r="H51" s="36"/>
      <c r="I51" s="36"/>
    </row>
    <row r="52" spans="1:9" s="38" customFormat="1" ht="12.75">
      <c r="A52" s="36"/>
      <c r="B52" s="39"/>
      <c r="C52" s="33" t="s">
        <v>78</v>
      </c>
      <c r="D52" s="34">
        <f>SUM(E52:F52)</f>
        <v>6</v>
      </c>
      <c r="E52" s="34">
        <v>6</v>
      </c>
      <c r="F52" s="34"/>
      <c r="G52" s="34"/>
      <c r="H52" s="36"/>
      <c r="I52" s="36"/>
    </row>
    <row r="53" spans="1:9" s="38" customFormat="1" ht="12.75">
      <c r="A53" s="36"/>
      <c r="B53" s="39"/>
      <c r="C53" s="33" t="s">
        <v>79</v>
      </c>
      <c r="D53" s="34">
        <f>SUM(E53:F53)</f>
        <v>6</v>
      </c>
      <c r="E53" s="34">
        <v>6</v>
      </c>
      <c r="F53" s="36"/>
      <c r="G53" s="36"/>
      <c r="H53" s="36"/>
      <c r="I53" s="36"/>
    </row>
    <row r="54" spans="1:9" s="38" customFormat="1" ht="12.75">
      <c r="A54" s="36">
        <v>11</v>
      </c>
      <c r="B54" s="37">
        <v>60612</v>
      </c>
      <c r="C54" s="35" t="s">
        <v>24</v>
      </c>
      <c r="D54" s="36">
        <v>56</v>
      </c>
      <c r="E54" s="36">
        <v>33</v>
      </c>
      <c r="F54" s="36">
        <f>SUM(F55:F60)</f>
        <v>15</v>
      </c>
      <c r="G54" s="36">
        <f>G56</f>
        <v>8</v>
      </c>
      <c r="H54" s="36"/>
      <c r="I54" s="36">
        <v>2000</v>
      </c>
    </row>
    <row r="55" spans="1:9" s="38" customFormat="1" ht="12.75">
      <c r="A55" s="36"/>
      <c r="B55" s="39"/>
      <c r="C55" s="33" t="s">
        <v>80</v>
      </c>
      <c r="D55" s="34">
        <f>SUM(E55:F55)</f>
        <v>10</v>
      </c>
      <c r="E55" s="34">
        <v>5</v>
      </c>
      <c r="F55" s="34">
        <v>5</v>
      </c>
      <c r="G55" s="34"/>
      <c r="H55" s="36"/>
      <c r="I55" s="36"/>
    </row>
    <row r="56" spans="1:9" s="38" customFormat="1" ht="12.75">
      <c r="A56" s="36"/>
      <c r="B56" s="39"/>
      <c r="C56" s="33" t="s">
        <v>81</v>
      </c>
      <c r="D56" s="34">
        <f>SUM(E56:H56)</f>
        <v>8</v>
      </c>
      <c r="E56" s="34"/>
      <c r="F56" s="34"/>
      <c r="G56" s="34">
        <v>8</v>
      </c>
      <c r="H56" s="36"/>
      <c r="I56" s="36"/>
    </row>
    <row r="57" spans="1:9" s="38" customFormat="1" ht="12.75">
      <c r="A57" s="36"/>
      <c r="B57" s="39"/>
      <c r="C57" s="33" t="s">
        <v>82</v>
      </c>
      <c r="D57" s="34">
        <f>E57+F57</f>
        <v>13</v>
      </c>
      <c r="E57" s="34">
        <v>8</v>
      </c>
      <c r="F57" s="34">
        <v>5</v>
      </c>
      <c r="G57" s="34"/>
      <c r="H57" s="36"/>
      <c r="I57" s="36"/>
    </row>
    <row r="58" spans="1:9" s="38" customFormat="1" ht="25.5">
      <c r="A58" s="36"/>
      <c r="B58" s="39"/>
      <c r="C58" s="33" t="s">
        <v>83</v>
      </c>
      <c r="D58" s="34">
        <f>E58</f>
        <v>5</v>
      </c>
      <c r="E58" s="34">
        <v>5</v>
      </c>
      <c r="F58" s="36"/>
      <c r="G58" s="36"/>
      <c r="H58" s="36"/>
      <c r="I58" s="36"/>
    </row>
    <row r="59" spans="1:9" s="38" customFormat="1" ht="25.5">
      <c r="A59" s="36"/>
      <c r="B59" s="39"/>
      <c r="C59" s="33" t="s">
        <v>84</v>
      </c>
      <c r="D59" s="34">
        <v>13</v>
      </c>
      <c r="E59" s="34">
        <v>8</v>
      </c>
      <c r="F59" s="34">
        <v>5</v>
      </c>
      <c r="G59" s="34"/>
      <c r="H59" s="36"/>
      <c r="I59" s="36"/>
    </row>
    <row r="60" spans="1:9" s="38" customFormat="1" ht="12.75">
      <c r="A60" s="36"/>
      <c r="B60" s="39"/>
      <c r="C60" s="33" t="s">
        <v>85</v>
      </c>
      <c r="D60" s="34">
        <f>E60</f>
        <v>7</v>
      </c>
      <c r="E60" s="34">
        <v>7</v>
      </c>
      <c r="F60" s="36"/>
      <c r="G60" s="36"/>
      <c r="H60" s="36"/>
      <c r="I60" s="36"/>
    </row>
    <row r="61" spans="1:9" s="38" customFormat="1" ht="25.5">
      <c r="A61" s="36">
        <v>12</v>
      </c>
      <c r="B61" s="37">
        <v>60621</v>
      </c>
      <c r="C61" s="35" t="s">
        <v>86</v>
      </c>
      <c r="D61" s="36">
        <v>36</v>
      </c>
      <c r="E61" s="36">
        <v>26</v>
      </c>
      <c r="F61" s="36"/>
      <c r="G61" s="36"/>
      <c r="H61" s="36">
        <v>10</v>
      </c>
      <c r="I61" s="36">
        <v>2000</v>
      </c>
    </row>
    <row r="62" spans="1:9" s="38" customFormat="1" ht="12.75">
      <c r="A62" s="36"/>
      <c r="B62" s="39"/>
      <c r="C62" s="33" t="s">
        <v>87</v>
      </c>
      <c r="D62" s="34">
        <v>13</v>
      </c>
      <c r="E62" s="34">
        <v>8</v>
      </c>
      <c r="F62" s="36"/>
      <c r="G62" s="36"/>
      <c r="H62" s="34">
        <v>5</v>
      </c>
      <c r="I62" s="36"/>
    </row>
    <row r="63" spans="1:9" s="38" customFormat="1" ht="12.75">
      <c r="A63" s="36"/>
      <c r="B63" s="39"/>
      <c r="C63" s="33" t="s">
        <v>88</v>
      </c>
      <c r="D63" s="34">
        <v>23</v>
      </c>
      <c r="E63" s="34">
        <v>18</v>
      </c>
      <c r="F63" s="36"/>
      <c r="G63" s="36"/>
      <c r="H63" s="34">
        <v>5</v>
      </c>
      <c r="I63" s="36"/>
    </row>
    <row r="64" spans="1:9" s="38" customFormat="1" ht="25.5">
      <c r="A64" s="36">
        <v>13</v>
      </c>
      <c r="B64" s="37">
        <v>60622</v>
      </c>
      <c r="C64" s="35" t="s">
        <v>89</v>
      </c>
      <c r="D64" s="36">
        <f aca="true" t="shared" si="2" ref="D64:D69">E64</f>
        <v>52</v>
      </c>
      <c r="E64" s="36">
        <f>SUM(E65:E69)</f>
        <v>52</v>
      </c>
      <c r="F64" s="36"/>
      <c r="G64" s="36"/>
      <c r="H64" s="36"/>
      <c r="I64" s="36">
        <v>2000</v>
      </c>
    </row>
    <row r="65" spans="1:9" s="38" customFormat="1" ht="12.75">
      <c r="A65" s="36"/>
      <c r="B65" s="39"/>
      <c r="C65" s="33" t="s">
        <v>90</v>
      </c>
      <c r="D65" s="34">
        <f t="shared" si="2"/>
        <v>20</v>
      </c>
      <c r="E65" s="34">
        <v>20</v>
      </c>
      <c r="F65" s="36"/>
      <c r="G65" s="36"/>
      <c r="H65" s="36"/>
      <c r="I65" s="36"/>
    </row>
    <row r="66" spans="1:9" s="38" customFormat="1" ht="12.75">
      <c r="A66" s="36"/>
      <c r="B66" s="39"/>
      <c r="C66" s="33" t="s">
        <v>91</v>
      </c>
      <c r="D66" s="34">
        <f t="shared" si="2"/>
        <v>8</v>
      </c>
      <c r="E66" s="34">
        <v>8</v>
      </c>
      <c r="F66" s="36"/>
      <c r="G66" s="36"/>
      <c r="H66" s="36"/>
      <c r="I66" s="36"/>
    </row>
    <row r="67" spans="1:9" s="38" customFormat="1" ht="25.5">
      <c r="A67" s="36"/>
      <c r="B67" s="39"/>
      <c r="C67" s="33" t="s">
        <v>92</v>
      </c>
      <c r="D67" s="34">
        <f t="shared" si="2"/>
        <v>8</v>
      </c>
      <c r="E67" s="34">
        <v>8</v>
      </c>
      <c r="F67" s="36"/>
      <c r="G67" s="36"/>
      <c r="H67" s="36"/>
      <c r="I67" s="36"/>
    </row>
    <row r="68" spans="1:9" s="38" customFormat="1" ht="38.25">
      <c r="A68" s="36"/>
      <c r="B68" s="39"/>
      <c r="C68" s="33" t="s">
        <v>93</v>
      </c>
      <c r="D68" s="34">
        <f t="shared" si="2"/>
        <v>8</v>
      </c>
      <c r="E68" s="34">
        <v>8</v>
      </c>
      <c r="F68" s="36"/>
      <c r="G68" s="36"/>
      <c r="H68" s="36"/>
      <c r="I68" s="36"/>
    </row>
    <row r="69" spans="1:9" s="38" customFormat="1" ht="28.5">
      <c r="A69" s="36"/>
      <c r="B69" s="39"/>
      <c r="C69" s="41" t="s">
        <v>94</v>
      </c>
      <c r="D69" s="34">
        <f t="shared" si="2"/>
        <v>8</v>
      </c>
      <c r="E69" s="34">
        <v>8</v>
      </c>
      <c r="F69" s="36"/>
      <c r="G69" s="36"/>
      <c r="H69" s="36"/>
      <c r="I69" s="36"/>
    </row>
    <row r="70" spans="1:9" s="38" customFormat="1" ht="25.5">
      <c r="A70" s="36">
        <v>14</v>
      </c>
      <c r="B70" s="37">
        <v>60623</v>
      </c>
      <c r="C70" s="35" t="s">
        <v>95</v>
      </c>
      <c r="D70" s="36">
        <f>E70+F70</f>
        <v>104</v>
      </c>
      <c r="E70" s="36">
        <f>E71+E72+E74+E75+E73</f>
        <v>98</v>
      </c>
      <c r="F70" s="36">
        <f>F74</f>
        <v>6</v>
      </c>
      <c r="G70" s="36"/>
      <c r="H70" s="36"/>
      <c r="I70" s="36">
        <v>2000</v>
      </c>
    </row>
    <row r="71" spans="1:9" s="38" customFormat="1" ht="12.75">
      <c r="A71" s="36"/>
      <c r="B71" s="39"/>
      <c r="C71" s="40" t="s">
        <v>96</v>
      </c>
      <c r="D71" s="34">
        <f>E71+F71</f>
        <v>60</v>
      </c>
      <c r="E71" s="34">
        <v>60</v>
      </c>
      <c r="F71" s="34"/>
      <c r="G71" s="34"/>
      <c r="H71" s="36"/>
      <c r="I71" s="36" t="s">
        <v>97</v>
      </c>
    </row>
    <row r="72" spans="1:9" s="38" customFormat="1" ht="25.5">
      <c r="A72" s="36"/>
      <c r="B72" s="39"/>
      <c r="C72" s="40" t="s">
        <v>98</v>
      </c>
      <c r="D72" s="34">
        <f aca="true" t="shared" si="3" ref="D72:D78">E72</f>
        <v>12</v>
      </c>
      <c r="E72" s="34">
        <v>12</v>
      </c>
      <c r="F72" s="34"/>
      <c r="G72" s="34"/>
      <c r="H72" s="36"/>
      <c r="I72" s="36"/>
    </row>
    <row r="73" spans="1:9" s="38" customFormat="1" ht="25.5">
      <c r="A73" s="36"/>
      <c r="B73" s="39"/>
      <c r="C73" s="40" t="s">
        <v>99</v>
      </c>
      <c r="D73" s="34">
        <f>E73</f>
        <v>10</v>
      </c>
      <c r="E73" s="34">
        <v>10</v>
      </c>
      <c r="F73" s="34"/>
      <c r="G73" s="34"/>
      <c r="H73" s="36"/>
      <c r="I73" s="36"/>
    </row>
    <row r="74" spans="1:9" s="38" customFormat="1" ht="25.5">
      <c r="A74" s="36"/>
      <c r="B74" s="39"/>
      <c r="C74" s="40" t="s">
        <v>100</v>
      </c>
      <c r="D74" s="34">
        <v>16</v>
      </c>
      <c r="E74" s="34">
        <v>10</v>
      </c>
      <c r="F74" s="34">
        <v>6</v>
      </c>
      <c r="G74" s="34"/>
      <c r="H74" s="36"/>
      <c r="I74" s="36"/>
    </row>
    <row r="75" spans="1:9" s="38" customFormat="1" ht="14.25">
      <c r="A75" s="36"/>
      <c r="B75" s="39"/>
      <c r="C75" s="41" t="s">
        <v>101</v>
      </c>
      <c r="D75" s="34">
        <f t="shared" si="3"/>
        <v>6</v>
      </c>
      <c r="E75" s="34">
        <v>6</v>
      </c>
      <c r="F75" s="34"/>
      <c r="G75" s="34"/>
      <c r="H75" s="36"/>
      <c r="I75" s="36"/>
    </row>
    <row r="76" spans="1:9" s="38" customFormat="1" ht="12.75">
      <c r="A76" s="36">
        <v>15</v>
      </c>
      <c r="B76" s="37">
        <v>60624</v>
      </c>
      <c r="C76" s="35" t="s">
        <v>102</v>
      </c>
      <c r="D76" s="36">
        <f t="shared" si="3"/>
        <v>6</v>
      </c>
      <c r="E76" s="36">
        <f>SUM(E77:E77)</f>
        <v>6</v>
      </c>
      <c r="F76" s="36"/>
      <c r="G76" s="36"/>
      <c r="H76" s="36"/>
      <c r="I76" s="36">
        <v>2000</v>
      </c>
    </row>
    <row r="77" spans="1:9" s="38" customFormat="1" ht="12.75">
      <c r="A77" s="36"/>
      <c r="B77" s="39"/>
      <c r="C77" s="42" t="s">
        <v>103</v>
      </c>
      <c r="D77" s="34">
        <f t="shared" si="3"/>
        <v>6</v>
      </c>
      <c r="E77" s="34">
        <v>6</v>
      </c>
      <c r="F77" s="36"/>
      <c r="G77" s="36"/>
      <c r="H77" s="36"/>
      <c r="I77" s="36"/>
    </row>
    <row r="78" spans="1:9" s="38" customFormat="1" ht="25.5">
      <c r="A78" s="36">
        <v>16</v>
      </c>
      <c r="B78" s="37">
        <v>60625</v>
      </c>
      <c r="C78" s="35" t="s">
        <v>104</v>
      </c>
      <c r="D78" s="36">
        <f t="shared" si="3"/>
        <v>41</v>
      </c>
      <c r="E78" s="36">
        <f>SUM(E79:E84)</f>
        <v>41</v>
      </c>
      <c r="F78" s="36"/>
      <c r="G78" s="36"/>
      <c r="H78" s="36"/>
      <c r="I78" s="36">
        <v>2000</v>
      </c>
    </row>
    <row r="79" spans="1:9" s="38" customFormat="1" ht="12.75">
      <c r="A79" s="36"/>
      <c r="B79" s="39"/>
      <c r="C79" s="33" t="s">
        <v>105</v>
      </c>
      <c r="D79" s="34">
        <v>10</v>
      </c>
      <c r="E79" s="34">
        <v>10</v>
      </c>
      <c r="F79" s="36"/>
      <c r="G79" s="36"/>
      <c r="H79" s="36"/>
      <c r="I79" s="36"/>
    </row>
    <row r="80" spans="1:9" s="38" customFormat="1" ht="25.5">
      <c r="A80" s="36"/>
      <c r="B80" s="39"/>
      <c r="C80" s="33" t="s">
        <v>106</v>
      </c>
      <c r="D80" s="34">
        <f>E80</f>
        <v>7</v>
      </c>
      <c r="E80" s="34">
        <v>7</v>
      </c>
      <c r="F80" s="36"/>
      <c r="G80" s="36"/>
      <c r="H80" s="36"/>
      <c r="I80" s="36"/>
    </row>
    <row r="81" spans="1:9" s="38" customFormat="1" ht="25.5">
      <c r="A81" s="36"/>
      <c r="B81" s="39"/>
      <c r="C81" s="33" t="s">
        <v>107</v>
      </c>
      <c r="D81" s="34">
        <f>E81</f>
        <v>5</v>
      </c>
      <c r="E81" s="34">
        <v>5</v>
      </c>
      <c r="F81" s="36"/>
      <c r="G81" s="36"/>
      <c r="H81" s="36"/>
      <c r="I81" s="36"/>
    </row>
    <row r="82" spans="1:9" s="38" customFormat="1" ht="12.75">
      <c r="A82" s="36"/>
      <c r="B82" s="39"/>
      <c r="C82" s="33" t="s">
        <v>108</v>
      </c>
      <c r="D82" s="34">
        <f>E82</f>
        <v>6</v>
      </c>
      <c r="E82" s="34">
        <v>6</v>
      </c>
      <c r="F82" s="36"/>
      <c r="G82" s="36"/>
      <c r="H82" s="36"/>
      <c r="I82" s="36"/>
    </row>
    <row r="83" spans="1:9" s="38" customFormat="1" ht="25.5">
      <c r="A83" s="36"/>
      <c r="B83" s="39"/>
      <c r="C83" s="42" t="s">
        <v>109</v>
      </c>
      <c r="D83" s="34">
        <v>6</v>
      </c>
      <c r="E83" s="34">
        <v>6</v>
      </c>
      <c r="F83" s="36"/>
      <c r="G83" s="36"/>
      <c r="H83" s="36"/>
      <c r="I83" s="36"/>
    </row>
    <row r="84" spans="1:9" s="38" customFormat="1" ht="25.5">
      <c r="A84" s="36"/>
      <c r="B84" s="39"/>
      <c r="C84" s="40" t="s">
        <v>110</v>
      </c>
      <c r="D84" s="34">
        <f>E84</f>
        <v>7</v>
      </c>
      <c r="E84" s="34">
        <v>7</v>
      </c>
      <c r="F84" s="36"/>
      <c r="G84" s="36"/>
      <c r="H84" s="36"/>
      <c r="I84" s="36"/>
    </row>
    <row r="85" spans="1:9" s="38" customFormat="1" ht="12.75">
      <c r="A85" s="36">
        <v>17</v>
      </c>
      <c r="B85" s="37">
        <v>60626</v>
      </c>
      <c r="C85" s="35" t="s">
        <v>111</v>
      </c>
      <c r="D85" s="36">
        <f>E85+F85</f>
        <v>62</v>
      </c>
      <c r="E85" s="36">
        <f>SUM(E86:E92)</f>
        <v>62</v>
      </c>
      <c r="F85" s="36"/>
      <c r="G85" s="36"/>
      <c r="H85" s="36"/>
      <c r="I85" s="36">
        <v>2000</v>
      </c>
    </row>
    <row r="86" spans="1:9" s="38" customFormat="1" ht="12.75">
      <c r="A86" s="36"/>
      <c r="B86" s="39"/>
      <c r="C86" s="33" t="s">
        <v>112</v>
      </c>
      <c r="D86" s="34">
        <f>SUM(E86:F86)</f>
        <v>10</v>
      </c>
      <c r="E86" s="34">
        <v>10</v>
      </c>
      <c r="F86" s="36"/>
      <c r="G86" s="36"/>
      <c r="H86" s="36"/>
      <c r="I86" s="36"/>
    </row>
    <row r="87" spans="1:9" s="38" customFormat="1" ht="12.75">
      <c r="A87" s="36"/>
      <c r="B87" s="39"/>
      <c r="C87" s="33" t="s">
        <v>113</v>
      </c>
      <c r="D87" s="34">
        <f>SUM(E87:F87)</f>
        <v>10</v>
      </c>
      <c r="E87" s="34">
        <v>10</v>
      </c>
      <c r="F87" s="34"/>
      <c r="G87" s="34"/>
      <c r="H87" s="36"/>
      <c r="I87" s="36"/>
    </row>
    <row r="88" spans="1:9" s="38" customFormat="1" ht="25.5">
      <c r="A88" s="36"/>
      <c r="B88" s="39"/>
      <c r="C88" s="33" t="s">
        <v>114</v>
      </c>
      <c r="D88" s="34">
        <f>SUM(E88:F88)</f>
        <v>10</v>
      </c>
      <c r="E88" s="34">
        <v>10</v>
      </c>
      <c r="F88" s="36"/>
      <c r="G88" s="36"/>
      <c r="H88" s="36"/>
      <c r="I88" s="36"/>
    </row>
    <row r="89" spans="1:9" s="38" customFormat="1" ht="25.5">
      <c r="A89" s="36"/>
      <c r="B89" s="39"/>
      <c r="C89" s="40" t="s">
        <v>115</v>
      </c>
      <c r="D89" s="34">
        <f>SUM(E89:F89)</f>
        <v>6</v>
      </c>
      <c r="E89" s="34">
        <v>6</v>
      </c>
      <c r="F89" s="36"/>
      <c r="G89" s="36"/>
      <c r="H89" s="36"/>
      <c r="I89" s="36"/>
    </row>
    <row r="90" spans="1:9" s="38" customFormat="1" ht="25.5">
      <c r="A90" s="36"/>
      <c r="B90" s="39"/>
      <c r="C90" s="40" t="s">
        <v>116</v>
      </c>
      <c r="D90" s="34">
        <f>SUM(E90:F90)</f>
        <v>10</v>
      </c>
      <c r="E90" s="34">
        <v>10</v>
      </c>
      <c r="F90" s="36"/>
      <c r="G90" s="36"/>
      <c r="H90" s="36"/>
      <c r="I90" s="36"/>
    </row>
    <row r="91" spans="1:9" s="38" customFormat="1" ht="25.5">
      <c r="A91" s="36"/>
      <c r="B91" s="39"/>
      <c r="C91" s="40" t="s">
        <v>117</v>
      </c>
      <c r="D91" s="34">
        <f>E91</f>
        <v>8</v>
      </c>
      <c r="E91" s="34">
        <v>8</v>
      </c>
      <c r="F91" s="36"/>
      <c r="G91" s="36"/>
      <c r="H91" s="36"/>
      <c r="I91" s="36"/>
    </row>
    <row r="92" spans="1:9" s="38" customFormat="1" ht="38.25">
      <c r="A92" s="36"/>
      <c r="B92" s="39"/>
      <c r="C92" s="40" t="s">
        <v>118</v>
      </c>
      <c r="D92" s="34">
        <f>E92</f>
        <v>8</v>
      </c>
      <c r="E92" s="34">
        <v>8</v>
      </c>
      <c r="F92" s="36"/>
      <c r="G92" s="36"/>
      <c r="H92" s="36"/>
      <c r="I92" s="36"/>
    </row>
    <row r="93" spans="1:9" s="38" customFormat="1" ht="25.5">
      <c r="A93" s="36">
        <v>18</v>
      </c>
      <c r="B93" s="37">
        <v>60627</v>
      </c>
      <c r="C93" s="35" t="s">
        <v>119</v>
      </c>
      <c r="D93" s="36">
        <v>161</v>
      </c>
      <c r="E93" s="36">
        <f>SUM(E94:E110)</f>
        <v>140</v>
      </c>
      <c r="F93" s="36">
        <f>SUM(F94:F110)</f>
        <v>21</v>
      </c>
      <c r="G93" s="36"/>
      <c r="H93" s="36"/>
      <c r="I93" s="36">
        <v>2000</v>
      </c>
    </row>
    <row r="94" spans="1:9" s="38" customFormat="1" ht="12.75">
      <c r="A94" s="36"/>
      <c r="B94" s="39"/>
      <c r="C94" s="33" t="s">
        <v>120</v>
      </c>
      <c r="D94" s="34">
        <f>E94</f>
        <v>7</v>
      </c>
      <c r="E94" s="34">
        <v>7</v>
      </c>
      <c r="F94" s="34"/>
      <c r="G94" s="34"/>
      <c r="H94" s="34"/>
      <c r="I94" s="34"/>
    </row>
    <row r="95" spans="1:9" s="38" customFormat="1" ht="12.75">
      <c r="A95" s="36"/>
      <c r="B95" s="39"/>
      <c r="C95" s="33" t="s">
        <v>121</v>
      </c>
      <c r="D95" s="34">
        <f aca="true" t="shared" si="4" ref="D95:D100">E95</f>
        <v>7</v>
      </c>
      <c r="E95" s="34">
        <v>7</v>
      </c>
      <c r="F95" s="34"/>
      <c r="G95" s="34"/>
      <c r="H95" s="34"/>
      <c r="I95" s="34"/>
    </row>
    <row r="96" spans="1:9" s="38" customFormat="1" ht="25.5">
      <c r="A96" s="36"/>
      <c r="B96" s="39"/>
      <c r="C96" s="33" t="s">
        <v>122</v>
      </c>
      <c r="D96" s="34">
        <f t="shared" si="4"/>
        <v>6</v>
      </c>
      <c r="E96" s="34">
        <v>6</v>
      </c>
      <c r="F96" s="34"/>
      <c r="G96" s="34"/>
      <c r="H96" s="34"/>
      <c r="I96" s="34"/>
    </row>
    <row r="97" spans="1:9" s="38" customFormat="1" ht="12.75">
      <c r="A97" s="36"/>
      <c r="B97" s="39"/>
      <c r="C97" s="33" t="s">
        <v>123</v>
      </c>
      <c r="D97" s="34">
        <f t="shared" si="4"/>
        <v>6</v>
      </c>
      <c r="E97" s="34">
        <v>6</v>
      </c>
      <c r="F97" s="34"/>
      <c r="G97" s="34"/>
      <c r="H97" s="34"/>
      <c r="I97" s="34"/>
    </row>
    <row r="98" spans="1:9" s="38" customFormat="1" ht="12.75">
      <c r="A98" s="36"/>
      <c r="B98" s="39"/>
      <c r="C98" s="33" t="s">
        <v>124</v>
      </c>
      <c r="D98" s="34">
        <f t="shared" si="4"/>
        <v>7</v>
      </c>
      <c r="E98" s="34">
        <v>7</v>
      </c>
      <c r="F98" s="34"/>
      <c r="G98" s="34"/>
      <c r="H98" s="34"/>
      <c r="I98" s="34"/>
    </row>
    <row r="99" spans="1:9" s="38" customFormat="1" ht="12.75">
      <c r="A99" s="36"/>
      <c r="B99" s="39"/>
      <c r="C99" s="40" t="s">
        <v>125</v>
      </c>
      <c r="D99" s="34">
        <f t="shared" si="4"/>
        <v>7</v>
      </c>
      <c r="E99" s="34">
        <v>7</v>
      </c>
      <c r="F99" s="34"/>
      <c r="G99" s="34"/>
      <c r="H99" s="34"/>
      <c r="I99" s="34"/>
    </row>
    <row r="100" spans="1:9" s="38" customFormat="1" ht="12.75">
      <c r="A100" s="36"/>
      <c r="B100" s="39"/>
      <c r="C100" s="33" t="s">
        <v>126</v>
      </c>
      <c r="D100" s="34">
        <f t="shared" si="4"/>
        <v>10</v>
      </c>
      <c r="E100" s="34">
        <v>10</v>
      </c>
      <c r="F100" s="34"/>
      <c r="G100" s="34"/>
      <c r="H100" s="34"/>
      <c r="I100" s="34"/>
    </row>
    <row r="101" spans="1:9" s="38" customFormat="1" ht="12.75">
      <c r="A101" s="36"/>
      <c r="B101" s="39"/>
      <c r="C101" s="33" t="s">
        <v>127</v>
      </c>
      <c r="D101" s="34">
        <f>E101+F101</f>
        <v>8</v>
      </c>
      <c r="E101" s="34">
        <v>8</v>
      </c>
      <c r="F101" s="34"/>
      <c r="G101" s="34"/>
      <c r="H101" s="34"/>
      <c r="I101" s="34"/>
    </row>
    <row r="102" spans="1:9" s="38" customFormat="1" ht="25.5">
      <c r="A102" s="36"/>
      <c r="B102" s="39"/>
      <c r="C102" s="33" t="s">
        <v>128</v>
      </c>
      <c r="D102" s="34">
        <f>E102+F102</f>
        <v>19</v>
      </c>
      <c r="E102" s="34">
        <v>12</v>
      </c>
      <c r="F102" s="34">
        <v>7</v>
      </c>
      <c r="G102" s="34"/>
      <c r="H102" s="34"/>
      <c r="I102" s="34"/>
    </row>
    <row r="103" spans="1:9" s="38" customFormat="1" ht="12.75">
      <c r="A103" s="36"/>
      <c r="B103" s="39"/>
      <c r="C103" s="33" t="s">
        <v>129</v>
      </c>
      <c r="D103" s="34">
        <f aca="true" t="shared" si="5" ref="D103:D110">E103+F103</f>
        <v>5</v>
      </c>
      <c r="E103" s="34">
        <v>5</v>
      </c>
      <c r="F103" s="34"/>
      <c r="G103" s="34"/>
      <c r="H103" s="34"/>
      <c r="I103" s="34"/>
    </row>
    <row r="104" spans="1:9" s="38" customFormat="1" ht="25.5">
      <c r="A104" s="36"/>
      <c r="B104" s="39"/>
      <c r="C104" s="33" t="s">
        <v>130</v>
      </c>
      <c r="D104" s="34">
        <f t="shared" si="5"/>
        <v>19</v>
      </c>
      <c r="E104" s="34">
        <v>12</v>
      </c>
      <c r="F104" s="34">
        <v>7</v>
      </c>
      <c r="G104" s="34"/>
      <c r="H104" s="34"/>
      <c r="I104" s="34"/>
    </row>
    <row r="105" spans="1:9" s="38" customFormat="1" ht="12.75">
      <c r="A105" s="36"/>
      <c r="B105" s="39"/>
      <c r="C105" s="33" t="s">
        <v>131</v>
      </c>
      <c r="D105" s="34">
        <f t="shared" si="5"/>
        <v>7</v>
      </c>
      <c r="E105" s="34">
        <v>7</v>
      </c>
      <c r="F105" s="34"/>
      <c r="G105" s="34"/>
      <c r="H105" s="34"/>
      <c r="I105" s="34"/>
    </row>
    <row r="106" spans="1:9" s="38" customFormat="1" ht="12.75">
      <c r="A106" s="36"/>
      <c r="B106" s="39"/>
      <c r="C106" s="33" t="s">
        <v>132</v>
      </c>
      <c r="D106" s="34">
        <f t="shared" si="5"/>
        <v>7</v>
      </c>
      <c r="E106" s="34">
        <v>7</v>
      </c>
      <c r="F106" s="34"/>
      <c r="G106" s="34"/>
      <c r="H106" s="34"/>
      <c r="I106" s="34"/>
    </row>
    <row r="107" spans="1:9" s="38" customFormat="1" ht="12.75">
      <c r="A107" s="36"/>
      <c r="B107" s="39"/>
      <c r="C107" s="33" t="s">
        <v>133</v>
      </c>
      <c r="D107" s="34">
        <f t="shared" si="5"/>
        <v>8</v>
      </c>
      <c r="E107" s="34">
        <v>8</v>
      </c>
      <c r="F107" s="34"/>
      <c r="G107" s="34"/>
      <c r="H107" s="34"/>
      <c r="I107" s="34"/>
    </row>
    <row r="108" spans="1:9" s="38" customFormat="1" ht="12.75">
      <c r="A108" s="36"/>
      <c r="B108" s="39"/>
      <c r="C108" s="52" t="s">
        <v>134</v>
      </c>
      <c r="D108" s="34">
        <f t="shared" si="5"/>
        <v>17</v>
      </c>
      <c r="E108" s="34">
        <v>10</v>
      </c>
      <c r="F108" s="34">
        <v>7</v>
      </c>
      <c r="G108" s="34"/>
      <c r="H108" s="34"/>
      <c r="I108" s="34"/>
    </row>
    <row r="109" spans="1:9" s="38" customFormat="1" ht="12.75">
      <c r="A109" s="36"/>
      <c r="B109" s="39"/>
      <c r="C109" s="52" t="s">
        <v>135</v>
      </c>
      <c r="D109" s="34">
        <v>7</v>
      </c>
      <c r="E109" s="34">
        <v>7</v>
      </c>
      <c r="F109" s="34"/>
      <c r="G109" s="34"/>
      <c r="H109" s="34"/>
      <c r="I109" s="34"/>
    </row>
    <row r="110" spans="1:9" s="38" customFormat="1" ht="12.75">
      <c r="A110" s="36"/>
      <c r="B110" s="39"/>
      <c r="C110" s="33" t="s">
        <v>136</v>
      </c>
      <c r="D110" s="34">
        <f t="shared" si="5"/>
        <v>14</v>
      </c>
      <c r="E110" s="34">
        <v>14</v>
      </c>
      <c r="F110" s="34"/>
      <c r="G110" s="34"/>
      <c r="H110" s="34"/>
      <c r="I110" s="34"/>
    </row>
    <row r="111" spans="1:9" s="38" customFormat="1" ht="25.5">
      <c r="A111" s="36">
        <v>19</v>
      </c>
      <c r="B111" s="37">
        <v>60628</v>
      </c>
      <c r="C111" s="35" t="s">
        <v>29</v>
      </c>
      <c r="D111" s="36">
        <f>E111+F111</f>
        <v>31</v>
      </c>
      <c r="E111" s="36">
        <f>SUM(E112:E115)</f>
        <v>26</v>
      </c>
      <c r="F111" s="36">
        <f>SUM(F112:F114)</f>
        <v>5</v>
      </c>
      <c r="G111" s="36"/>
      <c r="H111" s="36"/>
      <c r="I111" s="36">
        <v>2000</v>
      </c>
    </row>
    <row r="112" spans="1:9" s="38" customFormat="1" ht="25.5">
      <c r="A112" s="36"/>
      <c r="B112" s="39"/>
      <c r="C112" s="33" t="s">
        <v>137</v>
      </c>
      <c r="D112" s="34">
        <f aca="true" t="shared" si="6" ref="D112:D118">SUM(E112:F112)</f>
        <v>7</v>
      </c>
      <c r="E112" s="34">
        <v>7</v>
      </c>
      <c r="F112" s="34"/>
      <c r="G112" s="34"/>
      <c r="H112" s="36"/>
      <c r="I112" s="36"/>
    </row>
    <row r="113" spans="1:9" s="38" customFormat="1" ht="25.5">
      <c r="A113" s="36"/>
      <c r="B113" s="39"/>
      <c r="C113" s="33" t="s">
        <v>138</v>
      </c>
      <c r="D113" s="34">
        <f t="shared" si="6"/>
        <v>10</v>
      </c>
      <c r="E113" s="34">
        <v>5</v>
      </c>
      <c r="F113" s="34">
        <v>5</v>
      </c>
      <c r="G113" s="34"/>
      <c r="H113" s="36"/>
      <c r="I113" s="36"/>
    </row>
    <row r="114" spans="1:9" s="38" customFormat="1" ht="25.5">
      <c r="A114" s="36"/>
      <c r="B114" s="39"/>
      <c r="C114" s="33" t="s">
        <v>139</v>
      </c>
      <c r="D114" s="34">
        <f t="shared" si="6"/>
        <v>8</v>
      </c>
      <c r="E114" s="34">
        <v>8</v>
      </c>
      <c r="F114" s="34"/>
      <c r="G114" s="34"/>
      <c r="H114" s="36"/>
      <c r="I114" s="36"/>
    </row>
    <row r="115" spans="1:9" s="38" customFormat="1" ht="12.75">
      <c r="A115" s="36"/>
      <c r="B115" s="39"/>
      <c r="C115" s="52" t="s">
        <v>140</v>
      </c>
      <c r="D115" s="34">
        <f t="shared" si="6"/>
        <v>6</v>
      </c>
      <c r="E115" s="34">
        <v>6</v>
      </c>
      <c r="F115" s="34"/>
      <c r="G115" s="34"/>
      <c r="H115" s="36"/>
      <c r="I115" s="36"/>
    </row>
    <row r="116" spans="1:9" s="38" customFormat="1" ht="25.5">
      <c r="A116" s="36">
        <v>20</v>
      </c>
      <c r="B116" s="37">
        <v>60629</v>
      </c>
      <c r="C116" s="35" t="s">
        <v>141</v>
      </c>
      <c r="D116" s="36">
        <f t="shared" si="6"/>
        <v>25</v>
      </c>
      <c r="E116" s="36">
        <f>E117+E119+E118</f>
        <v>25</v>
      </c>
      <c r="F116" s="36"/>
      <c r="G116" s="36"/>
      <c r="H116" s="36"/>
      <c r="I116" s="36">
        <v>2000</v>
      </c>
    </row>
    <row r="117" spans="1:9" s="38" customFormat="1" ht="12.75">
      <c r="A117" s="36"/>
      <c r="B117" s="39"/>
      <c r="C117" s="33" t="s">
        <v>142</v>
      </c>
      <c r="D117" s="34">
        <f t="shared" si="6"/>
        <v>7</v>
      </c>
      <c r="E117" s="34">
        <v>7</v>
      </c>
      <c r="F117" s="34"/>
      <c r="G117" s="34"/>
      <c r="H117" s="36"/>
      <c r="I117" s="36"/>
    </row>
    <row r="118" spans="1:9" s="38" customFormat="1" ht="12.75">
      <c r="A118" s="36"/>
      <c r="B118" s="39"/>
      <c r="C118" s="33" t="s">
        <v>143</v>
      </c>
      <c r="D118" s="34">
        <f t="shared" si="6"/>
        <v>10</v>
      </c>
      <c r="E118" s="34">
        <v>10</v>
      </c>
      <c r="F118" s="34"/>
      <c r="G118" s="34"/>
      <c r="H118" s="36"/>
      <c r="I118" s="36"/>
    </row>
    <row r="119" spans="1:9" s="38" customFormat="1" ht="12.75">
      <c r="A119" s="36"/>
      <c r="B119" s="39"/>
      <c r="C119" s="33" t="s">
        <v>144</v>
      </c>
      <c r="D119" s="53">
        <f>E119</f>
        <v>8</v>
      </c>
      <c r="E119" s="53">
        <v>8</v>
      </c>
      <c r="F119" s="34"/>
      <c r="G119" s="34"/>
      <c r="H119" s="34"/>
      <c r="I119" s="34"/>
    </row>
    <row r="120" spans="1:9" s="38" customFormat="1" ht="12.75">
      <c r="A120" s="36">
        <v>21</v>
      </c>
      <c r="B120" s="37">
        <v>60630</v>
      </c>
      <c r="C120" s="35" t="s">
        <v>27</v>
      </c>
      <c r="D120" s="36">
        <f>E120+F120</f>
        <v>59</v>
      </c>
      <c r="E120" s="36">
        <v>50</v>
      </c>
      <c r="F120" s="36">
        <f>SUM(F121:F128)</f>
        <v>9</v>
      </c>
      <c r="G120" s="36"/>
      <c r="H120" s="36"/>
      <c r="I120" s="36">
        <v>2000</v>
      </c>
    </row>
    <row r="121" spans="1:9" s="38" customFormat="1" ht="12.75">
      <c r="A121" s="36"/>
      <c r="B121" s="39"/>
      <c r="C121" s="40" t="s">
        <v>145</v>
      </c>
      <c r="D121" s="34">
        <f aca="true" t="shared" si="7" ref="D121:D128">SUM(E121:F121)</f>
        <v>10</v>
      </c>
      <c r="E121" s="34">
        <v>7</v>
      </c>
      <c r="F121" s="34">
        <v>3</v>
      </c>
      <c r="G121" s="34"/>
      <c r="H121" s="36"/>
      <c r="I121" s="36"/>
    </row>
    <row r="122" spans="1:9" s="38" customFormat="1" ht="12.75">
      <c r="A122" s="36"/>
      <c r="B122" s="39"/>
      <c r="C122" s="40" t="s">
        <v>146</v>
      </c>
      <c r="D122" s="34">
        <f t="shared" si="7"/>
        <v>7</v>
      </c>
      <c r="E122" s="34">
        <v>7</v>
      </c>
      <c r="F122" s="34"/>
      <c r="G122" s="34"/>
      <c r="H122" s="36"/>
      <c r="I122" s="36"/>
    </row>
    <row r="123" spans="1:9" s="38" customFormat="1" ht="12.75">
      <c r="A123" s="36"/>
      <c r="B123" s="39"/>
      <c r="C123" s="40" t="s">
        <v>147</v>
      </c>
      <c r="D123" s="34">
        <f t="shared" si="7"/>
        <v>5</v>
      </c>
      <c r="E123" s="34">
        <v>5</v>
      </c>
      <c r="F123" s="34"/>
      <c r="G123" s="34"/>
      <c r="H123" s="36"/>
      <c r="I123" s="36"/>
    </row>
    <row r="124" spans="1:9" s="38" customFormat="1" ht="12.75">
      <c r="A124" s="36"/>
      <c r="B124" s="54"/>
      <c r="C124" s="40" t="s">
        <v>148</v>
      </c>
      <c r="D124" s="34">
        <f t="shared" si="7"/>
        <v>10</v>
      </c>
      <c r="E124" s="34">
        <v>7</v>
      </c>
      <c r="F124" s="34">
        <v>3</v>
      </c>
      <c r="G124" s="34"/>
      <c r="H124" s="36"/>
      <c r="I124" s="36"/>
    </row>
    <row r="125" spans="1:9" s="38" customFormat="1" ht="25.5">
      <c r="A125" s="36"/>
      <c r="B125" s="39"/>
      <c r="C125" s="40" t="s">
        <v>149</v>
      </c>
      <c r="D125" s="34">
        <f t="shared" si="7"/>
        <v>5</v>
      </c>
      <c r="E125" s="34">
        <v>5</v>
      </c>
      <c r="F125" s="34"/>
      <c r="G125" s="34"/>
      <c r="H125" s="36"/>
      <c r="I125" s="36"/>
    </row>
    <row r="126" spans="1:9" s="38" customFormat="1" ht="25.5">
      <c r="A126" s="36"/>
      <c r="B126" s="39"/>
      <c r="C126" s="40" t="s">
        <v>150</v>
      </c>
      <c r="D126" s="34">
        <f t="shared" si="7"/>
        <v>5</v>
      </c>
      <c r="E126" s="34">
        <v>5</v>
      </c>
      <c r="F126" s="34"/>
      <c r="G126" s="34"/>
      <c r="H126" s="36"/>
      <c r="I126" s="36"/>
    </row>
    <row r="127" spans="1:9" s="38" customFormat="1" ht="12.75">
      <c r="A127" s="55"/>
      <c r="B127" s="54"/>
      <c r="C127" s="56" t="s">
        <v>151</v>
      </c>
      <c r="D127" s="34">
        <f t="shared" si="7"/>
        <v>10</v>
      </c>
      <c r="E127" s="57">
        <v>7</v>
      </c>
      <c r="F127" s="57">
        <v>3</v>
      </c>
      <c r="G127" s="57"/>
      <c r="H127" s="55"/>
      <c r="I127" s="55"/>
    </row>
    <row r="128" spans="1:9" s="38" customFormat="1" ht="12.75">
      <c r="A128" s="55"/>
      <c r="B128" s="54"/>
      <c r="C128" s="52" t="s">
        <v>152</v>
      </c>
      <c r="D128" s="57">
        <f t="shared" si="7"/>
        <v>7</v>
      </c>
      <c r="E128" s="57">
        <v>7</v>
      </c>
      <c r="F128" s="57"/>
      <c r="G128" s="57"/>
      <c r="H128" s="55"/>
      <c r="I128" s="55"/>
    </row>
    <row r="129" spans="1:9" s="38" customFormat="1" ht="12.75">
      <c r="A129" s="36">
        <v>22</v>
      </c>
      <c r="B129" s="37">
        <v>60631</v>
      </c>
      <c r="C129" s="35" t="s">
        <v>22</v>
      </c>
      <c r="D129" s="36">
        <v>107</v>
      </c>
      <c r="E129" s="36">
        <v>97</v>
      </c>
      <c r="F129" s="36">
        <f>SUM(F130:F135)</f>
        <v>10</v>
      </c>
      <c r="G129" s="36"/>
      <c r="H129" s="36"/>
      <c r="I129" s="36">
        <v>2200</v>
      </c>
    </row>
    <row r="130" spans="1:9" s="38" customFormat="1" ht="12.75">
      <c r="A130" s="36"/>
      <c r="B130" s="39"/>
      <c r="C130" s="40" t="s">
        <v>153</v>
      </c>
      <c r="D130" s="34">
        <f>E130+F130</f>
        <v>20</v>
      </c>
      <c r="E130" s="34">
        <v>15</v>
      </c>
      <c r="F130" s="34">
        <v>5</v>
      </c>
      <c r="G130" s="34"/>
      <c r="H130" s="36"/>
      <c r="I130" s="36"/>
    </row>
    <row r="131" spans="1:9" s="38" customFormat="1" ht="25.5">
      <c r="A131" s="36"/>
      <c r="B131" s="39"/>
      <c r="C131" s="40" t="s">
        <v>154</v>
      </c>
      <c r="D131" s="34">
        <v>16</v>
      </c>
      <c r="E131" s="34">
        <v>16</v>
      </c>
      <c r="F131" s="34"/>
      <c r="G131" s="34"/>
      <c r="H131" s="36"/>
      <c r="I131" s="36"/>
    </row>
    <row r="132" spans="1:9" s="38" customFormat="1" ht="25.5">
      <c r="A132" s="36"/>
      <c r="B132" s="39"/>
      <c r="C132" s="40" t="s">
        <v>155</v>
      </c>
      <c r="D132" s="34">
        <f>E132</f>
        <v>6</v>
      </c>
      <c r="E132" s="34">
        <v>6</v>
      </c>
      <c r="F132" s="34"/>
      <c r="G132" s="34"/>
      <c r="H132" s="36"/>
      <c r="I132" s="36"/>
    </row>
    <row r="133" spans="1:9" s="38" customFormat="1" ht="12.75">
      <c r="A133" s="36"/>
      <c r="B133" s="39"/>
      <c r="C133" s="40" t="s">
        <v>22</v>
      </c>
      <c r="D133" s="34">
        <f>E133+F133</f>
        <v>15</v>
      </c>
      <c r="E133" s="34">
        <v>10</v>
      </c>
      <c r="F133" s="34">
        <v>5</v>
      </c>
      <c r="G133" s="34"/>
      <c r="H133" s="36"/>
      <c r="I133" s="36"/>
    </row>
    <row r="134" spans="1:9" s="38" customFormat="1" ht="12.75">
      <c r="A134" s="36"/>
      <c r="B134" s="39"/>
      <c r="C134" s="40" t="s">
        <v>156</v>
      </c>
      <c r="D134" s="34">
        <f>E134+F134</f>
        <v>10</v>
      </c>
      <c r="E134" s="34">
        <v>10</v>
      </c>
      <c r="F134" s="34"/>
      <c r="G134" s="34"/>
      <c r="H134" s="36"/>
      <c r="I134" s="36"/>
    </row>
    <row r="135" spans="1:9" s="38" customFormat="1" ht="12.75">
      <c r="A135" s="36"/>
      <c r="B135" s="39"/>
      <c r="C135" s="40" t="s">
        <v>157</v>
      </c>
      <c r="D135" s="34">
        <f>E135+F135</f>
        <v>20</v>
      </c>
      <c r="E135" s="34">
        <v>20</v>
      </c>
      <c r="F135" s="34"/>
      <c r="G135" s="34"/>
      <c r="H135" s="36"/>
      <c r="I135" s="36"/>
    </row>
    <row r="136" spans="1:9" s="38" customFormat="1" ht="25.5">
      <c r="A136" s="36">
        <v>23</v>
      </c>
      <c r="B136" s="37">
        <v>60632</v>
      </c>
      <c r="C136" s="35" t="s">
        <v>158</v>
      </c>
      <c r="D136" s="36">
        <v>145</v>
      </c>
      <c r="E136" s="36">
        <v>135</v>
      </c>
      <c r="F136" s="36">
        <f>SUM(F138:F140)</f>
        <v>10</v>
      </c>
      <c r="G136" s="36"/>
      <c r="H136" s="36"/>
      <c r="I136" s="36">
        <v>2200</v>
      </c>
    </row>
    <row r="137" spans="1:9" s="38" customFormat="1" ht="12.75">
      <c r="A137" s="36"/>
      <c r="B137" s="37"/>
      <c r="C137" s="33" t="s">
        <v>159</v>
      </c>
      <c r="D137" s="34">
        <v>70</v>
      </c>
      <c r="E137" s="34">
        <v>70</v>
      </c>
      <c r="F137" s="36"/>
      <c r="G137" s="36"/>
      <c r="H137" s="36"/>
      <c r="I137" s="36" t="s">
        <v>97</v>
      </c>
    </row>
    <row r="138" spans="1:9" s="38" customFormat="1" ht="12.75">
      <c r="A138" s="36"/>
      <c r="B138" s="39"/>
      <c r="C138" s="40" t="s">
        <v>160</v>
      </c>
      <c r="D138" s="34">
        <f>SUM(E138:F138)</f>
        <v>20</v>
      </c>
      <c r="E138" s="34">
        <v>20</v>
      </c>
      <c r="F138" s="34"/>
      <c r="G138" s="34"/>
      <c r="H138" s="36"/>
      <c r="I138" s="36"/>
    </row>
    <row r="139" spans="1:9" s="38" customFormat="1" ht="25.5">
      <c r="A139" s="36"/>
      <c r="B139" s="39"/>
      <c r="C139" s="40" t="s">
        <v>161</v>
      </c>
      <c r="D139" s="34">
        <f>SUM(E139:F139)</f>
        <v>15</v>
      </c>
      <c r="E139" s="34">
        <v>10</v>
      </c>
      <c r="F139" s="34">
        <v>5</v>
      </c>
      <c r="G139" s="34"/>
      <c r="H139" s="36"/>
      <c r="I139" s="36"/>
    </row>
    <row r="140" spans="1:9" s="38" customFormat="1" ht="12.75">
      <c r="A140" s="36"/>
      <c r="B140" s="39"/>
      <c r="C140" s="40" t="s">
        <v>162</v>
      </c>
      <c r="D140" s="34">
        <f>E140+F140</f>
        <v>20</v>
      </c>
      <c r="E140" s="34">
        <v>15</v>
      </c>
      <c r="F140" s="34">
        <v>5</v>
      </c>
      <c r="G140" s="34"/>
      <c r="H140" s="36"/>
      <c r="I140" s="36"/>
    </row>
    <row r="141" spans="1:9" s="38" customFormat="1" ht="12.75">
      <c r="A141" s="36"/>
      <c r="B141" s="39"/>
      <c r="C141" s="42" t="s">
        <v>163</v>
      </c>
      <c r="D141" s="34">
        <f>E141+F141</f>
        <v>10</v>
      </c>
      <c r="E141" s="34">
        <v>10</v>
      </c>
      <c r="F141" s="34"/>
      <c r="G141" s="34"/>
      <c r="H141" s="36"/>
      <c r="I141" s="36"/>
    </row>
    <row r="142" spans="1:9" s="38" customFormat="1" ht="12.75">
      <c r="A142" s="36"/>
      <c r="B142" s="39"/>
      <c r="C142" s="40" t="s">
        <v>164</v>
      </c>
      <c r="D142" s="34">
        <f>E142+F142</f>
        <v>10</v>
      </c>
      <c r="E142" s="34">
        <v>10</v>
      </c>
      <c r="F142" s="34"/>
      <c r="G142" s="34"/>
      <c r="H142" s="36"/>
      <c r="I142" s="36"/>
    </row>
    <row r="143" spans="1:9" s="38" customFormat="1" ht="12.75">
      <c r="A143" s="36">
        <v>26</v>
      </c>
      <c r="B143" s="37">
        <v>60645</v>
      </c>
      <c r="C143" s="51" t="s">
        <v>165</v>
      </c>
      <c r="D143" s="36">
        <f>E143</f>
        <v>6</v>
      </c>
      <c r="E143" s="36">
        <f>E144</f>
        <v>6</v>
      </c>
      <c r="F143" s="36"/>
      <c r="G143" s="36"/>
      <c r="H143" s="36"/>
      <c r="I143" s="36">
        <v>2000</v>
      </c>
    </row>
    <row r="144" spans="1:9" s="38" customFormat="1" ht="25.5">
      <c r="A144" s="36"/>
      <c r="B144" s="39"/>
      <c r="C144" s="33" t="s">
        <v>166</v>
      </c>
      <c r="D144" s="34">
        <f>E144</f>
        <v>6</v>
      </c>
      <c r="E144" s="34">
        <v>6</v>
      </c>
      <c r="F144" s="34"/>
      <c r="G144" s="34"/>
      <c r="H144" s="36"/>
      <c r="I144" s="36"/>
    </row>
    <row r="145" spans="1:9" s="38" customFormat="1" ht="25.5">
      <c r="A145" s="36">
        <v>27</v>
      </c>
      <c r="B145" s="37">
        <v>60646</v>
      </c>
      <c r="C145" s="35" t="s">
        <v>167</v>
      </c>
      <c r="D145" s="36">
        <f>E145</f>
        <v>10</v>
      </c>
      <c r="E145" s="36">
        <f>E146+E147</f>
        <v>10</v>
      </c>
      <c r="F145" s="36"/>
      <c r="G145" s="36"/>
      <c r="H145" s="36"/>
      <c r="I145" s="36">
        <v>2000</v>
      </c>
    </row>
    <row r="146" spans="1:9" s="38" customFormat="1" ht="25.5">
      <c r="A146" s="36"/>
      <c r="B146" s="39"/>
      <c r="C146" s="33" t="s">
        <v>168</v>
      </c>
      <c r="D146" s="34">
        <f aca="true" t="shared" si="8" ref="D146:D154">SUM(E146:F146)</f>
        <v>5</v>
      </c>
      <c r="E146" s="34">
        <v>5</v>
      </c>
      <c r="F146" s="34"/>
      <c r="G146" s="34"/>
      <c r="H146" s="36"/>
      <c r="I146" s="36"/>
    </row>
    <row r="147" spans="1:9" s="38" customFormat="1" ht="51">
      <c r="A147" s="36"/>
      <c r="B147" s="39"/>
      <c r="C147" s="33" t="s">
        <v>169</v>
      </c>
      <c r="D147" s="34">
        <f t="shared" si="8"/>
        <v>5</v>
      </c>
      <c r="E147" s="34">
        <v>5</v>
      </c>
      <c r="F147" s="34"/>
      <c r="G147" s="34"/>
      <c r="H147" s="36"/>
      <c r="I147" s="36"/>
    </row>
    <row r="148" spans="1:9" s="38" customFormat="1" ht="25.5">
      <c r="A148" s="36">
        <v>28</v>
      </c>
      <c r="B148" s="37">
        <v>60647</v>
      </c>
      <c r="C148" s="35" t="s">
        <v>170</v>
      </c>
      <c r="D148" s="36">
        <f t="shared" si="8"/>
        <v>23</v>
      </c>
      <c r="E148" s="36">
        <f>E149+E150+E151</f>
        <v>23</v>
      </c>
      <c r="F148" s="36"/>
      <c r="G148" s="36"/>
      <c r="H148" s="36"/>
      <c r="I148" s="36">
        <v>2000</v>
      </c>
    </row>
    <row r="149" spans="1:9" s="38" customFormat="1" ht="12.75">
      <c r="A149" s="36"/>
      <c r="B149" s="39"/>
      <c r="C149" s="33" t="s">
        <v>171</v>
      </c>
      <c r="D149" s="34">
        <f t="shared" si="8"/>
        <v>8</v>
      </c>
      <c r="E149" s="34">
        <v>8</v>
      </c>
      <c r="F149" s="34"/>
      <c r="G149" s="34"/>
      <c r="H149" s="36"/>
      <c r="I149" s="36"/>
    </row>
    <row r="150" spans="1:9" s="38" customFormat="1" ht="25.5">
      <c r="A150" s="36"/>
      <c r="B150" s="39"/>
      <c r="C150" s="42" t="s">
        <v>172</v>
      </c>
      <c r="D150" s="34">
        <f t="shared" si="8"/>
        <v>10</v>
      </c>
      <c r="E150" s="34">
        <v>10</v>
      </c>
      <c r="F150" s="34"/>
      <c r="G150" s="34"/>
      <c r="H150" s="36"/>
      <c r="I150" s="36"/>
    </row>
    <row r="151" spans="1:9" s="38" customFormat="1" ht="25.5">
      <c r="A151" s="36"/>
      <c r="B151" s="39"/>
      <c r="C151" s="40" t="s">
        <v>173</v>
      </c>
      <c r="D151" s="34">
        <f t="shared" si="8"/>
        <v>5</v>
      </c>
      <c r="E151" s="34">
        <v>5</v>
      </c>
      <c r="F151" s="34"/>
      <c r="G151" s="34"/>
      <c r="H151" s="36"/>
      <c r="I151" s="36"/>
    </row>
    <row r="152" spans="1:9" s="38" customFormat="1" ht="12.75">
      <c r="A152" s="36">
        <v>29</v>
      </c>
      <c r="B152" s="37">
        <v>60648</v>
      </c>
      <c r="C152" s="51" t="s">
        <v>174</v>
      </c>
      <c r="D152" s="36">
        <f t="shared" si="8"/>
        <v>15</v>
      </c>
      <c r="E152" s="36">
        <f>SUM(E153:E154)</f>
        <v>15</v>
      </c>
      <c r="F152" s="36"/>
      <c r="G152" s="36"/>
      <c r="H152" s="36"/>
      <c r="I152" s="36">
        <v>2000</v>
      </c>
    </row>
    <row r="153" spans="1:9" s="38" customFormat="1" ht="25.5">
      <c r="A153" s="36"/>
      <c r="B153" s="39"/>
      <c r="C153" s="33" t="s">
        <v>175</v>
      </c>
      <c r="D153" s="34">
        <f t="shared" si="8"/>
        <v>5</v>
      </c>
      <c r="E153" s="34">
        <v>5</v>
      </c>
      <c r="F153" s="34"/>
      <c r="G153" s="34"/>
      <c r="H153" s="36"/>
      <c r="I153" s="36"/>
    </row>
    <row r="154" spans="1:9" s="38" customFormat="1" ht="12.75">
      <c r="A154" s="36"/>
      <c r="B154" s="39"/>
      <c r="C154" s="33" t="s">
        <v>176</v>
      </c>
      <c r="D154" s="34">
        <f t="shared" si="8"/>
        <v>10</v>
      </c>
      <c r="E154" s="34">
        <v>10</v>
      </c>
      <c r="F154" s="34"/>
      <c r="G154" s="34"/>
      <c r="H154" s="36"/>
      <c r="I154" s="36"/>
    </row>
    <row r="155" spans="1:9" s="38" customFormat="1" ht="12.75">
      <c r="A155" s="36">
        <v>30</v>
      </c>
      <c r="B155" s="37">
        <v>60649</v>
      </c>
      <c r="C155" s="51" t="s">
        <v>17</v>
      </c>
      <c r="D155" s="36">
        <f>E155+F155</f>
        <v>36</v>
      </c>
      <c r="E155" s="36">
        <f>E156+E157+E158+E159</f>
        <v>36</v>
      </c>
      <c r="F155" s="34"/>
      <c r="G155" s="34"/>
      <c r="H155" s="36"/>
      <c r="I155" s="36">
        <v>2000</v>
      </c>
    </row>
    <row r="156" spans="1:9" s="38" customFormat="1" ht="25.5">
      <c r="A156" s="36"/>
      <c r="B156" s="37"/>
      <c r="C156" s="33" t="s">
        <v>177</v>
      </c>
      <c r="D156" s="34">
        <f>E156+F156</f>
        <v>12</v>
      </c>
      <c r="E156" s="34">
        <v>12</v>
      </c>
      <c r="F156" s="34"/>
      <c r="G156" s="34"/>
      <c r="H156" s="36"/>
      <c r="I156" s="36"/>
    </row>
    <row r="157" spans="1:9" ht="25.5">
      <c r="A157" s="3"/>
      <c r="B157" s="4"/>
      <c r="C157" s="9" t="s">
        <v>178</v>
      </c>
      <c r="D157" s="8">
        <f>E157+F157</f>
        <v>6</v>
      </c>
      <c r="E157" s="8">
        <v>6</v>
      </c>
      <c r="F157" s="8"/>
      <c r="G157" s="8"/>
      <c r="H157" s="3"/>
      <c r="I157" s="3"/>
    </row>
    <row r="158" spans="1:9" ht="12.75">
      <c r="A158" s="3"/>
      <c r="B158" s="4"/>
      <c r="C158" s="30" t="s">
        <v>179</v>
      </c>
      <c r="D158" s="8">
        <f>E158+F158</f>
        <v>8</v>
      </c>
      <c r="E158" s="8">
        <v>8</v>
      </c>
      <c r="F158" s="8"/>
      <c r="G158" s="8"/>
      <c r="H158" s="3"/>
      <c r="I158" s="3"/>
    </row>
    <row r="159" spans="1:9" ht="25.5">
      <c r="A159" s="3"/>
      <c r="B159" s="4"/>
      <c r="C159" s="11" t="s">
        <v>180</v>
      </c>
      <c r="D159" s="8">
        <f>E159+F159</f>
        <v>10</v>
      </c>
      <c r="E159" s="8">
        <v>10</v>
      </c>
      <c r="F159" s="8"/>
      <c r="G159" s="8"/>
      <c r="H159" s="3"/>
      <c r="I159" s="3"/>
    </row>
    <row r="160" spans="1:9" ht="25.5">
      <c r="A160" s="3">
        <v>31</v>
      </c>
      <c r="B160" s="4">
        <v>60651</v>
      </c>
      <c r="C160" s="5" t="s">
        <v>181</v>
      </c>
      <c r="D160" s="3">
        <f>SUM(E160:F160)</f>
        <v>6</v>
      </c>
      <c r="E160" s="3">
        <f>SUM(E161:E161)</f>
        <v>6</v>
      </c>
      <c r="F160" s="3"/>
      <c r="G160" s="3"/>
      <c r="H160" s="3"/>
      <c r="I160" s="3">
        <v>2000</v>
      </c>
    </row>
    <row r="161" spans="1:9" ht="12.75">
      <c r="A161" s="3"/>
      <c r="B161" s="6"/>
      <c r="C161" s="9" t="s">
        <v>182</v>
      </c>
      <c r="D161" s="8">
        <f>SUM(E161:F161)</f>
        <v>6</v>
      </c>
      <c r="E161" s="8">
        <v>6</v>
      </c>
      <c r="F161" s="8"/>
      <c r="G161" s="8"/>
      <c r="H161" s="3"/>
      <c r="I161" s="3"/>
    </row>
    <row r="162" spans="1:9" ht="25.5">
      <c r="A162" s="3">
        <v>32</v>
      </c>
      <c r="B162" s="4">
        <v>60804</v>
      </c>
      <c r="C162" s="5" t="s">
        <v>183</v>
      </c>
      <c r="D162" s="3">
        <f>E162</f>
        <v>10</v>
      </c>
      <c r="E162" s="3">
        <f>E163</f>
        <v>10</v>
      </c>
      <c r="F162" s="3"/>
      <c r="G162" s="3"/>
      <c r="H162" s="3"/>
      <c r="I162" s="3">
        <v>2000</v>
      </c>
    </row>
    <row r="163" spans="1:9" ht="12.75">
      <c r="A163" s="3"/>
      <c r="B163" s="12"/>
      <c r="C163" s="9" t="s">
        <v>184</v>
      </c>
      <c r="D163" s="8">
        <f>E163</f>
        <v>10</v>
      </c>
      <c r="E163" s="8">
        <v>10</v>
      </c>
      <c r="F163" s="8"/>
      <c r="G163" s="8"/>
      <c r="H163" s="3"/>
      <c r="I163" s="3"/>
    </row>
    <row r="164" spans="1:9" ht="25.5">
      <c r="A164" s="3">
        <v>33</v>
      </c>
      <c r="B164" s="10" t="s">
        <v>185</v>
      </c>
      <c r="C164" s="10" t="s">
        <v>186</v>
      </c>
      <c r="D164" s="3">
        <f aca="true" t="shared" si="9" ref="D164:D169">SUM(E164:F164)</f>
        <v>20</v>
      </c>
      <c r="E164" s="3">
        <f>E165</f>
        <v>10</v>
      </c>
      <c r="F164" s="3">
        <f>F165</f>
        <v>10</v>
      </c>
      <c r="G164" s="3"/>
      <c r="H164" s="3"/>
      <c r="I164" s="3" t="s">
        <v>97</v>
      </c>
    </row>
    <row r="165" spans="1:9" ht="25.5">
      <c r="A165" s="13"/>
      <c r="B165" s="8"/>
      <c r="C165" s="7" t="s">
        <v>187</v>
      </c>
      <c r="D165" s="8">
        <f t="shared" si="9"/>
        <v>20</v>
      </c>
      <c r="E165" s="8">
        <v>10</v>
      </c>
      <c r="F165" s="8">
        <v>10</v>
      </c>
      <c r="G165" s="8"/>
      <c r="H165" s="3"/>
      <c r="I165" s="3"/>
    </row>
    <row r="166" spans="1:9" ht="25.5">
      <c r="A166" s="3">
        <v>34</v>
      </c>
      <c r="B166" s="10" t="s">
        <v>188</v>
      </c>
      <c r="C166" s="17" t="s">
        <v>189</v>
      </c>
      <c r="D166" s="3">
        <f t="shared" si="9"/>
        <v>10</v>
      </c>
      <c r="E166" s="3">
        <f>E167</f>
        <v>10</v>
      </c>
      <c r="F166" s="3"/>
      <c r="G166" s="3"/>
      <c r="H166" s="3"/>
      <c r="I166" s="3" t="s">
        <v>97</v>
      </c>
    </row>
    <row r="167" spans="1:9" ht="25.5">
      <c r="A167" s="3"/>
      <c r="B167" s="12"/>
      <c r="C167" s="7" t="s">
        <v>190</v>
      </c>
      <c r="D167" s="8">
        <f t="shared" si="9"/>
        <v>10</v>
      </c>
      <c r="E167" s="8">
        <v>10</v>
      </c>
      <c r="F167" s="8"/>
      <c r="G167" s="8"/>
      <c r="H167" s="3"/>
      <c r="I167" s="3"/>
    </row>
    <row r="168" spans="1:9" ht="25.5">
      <c r="A168" s="3">
        <v>35</v>
      </c>
      <c r="B168" s="10" t="s">
        <v>191</v>
      </c>
      <c r="C168" s="31" t="s">
        <v>192</v>
      </c>
      <c r="D168" s="3">
        <f t="shared" si="9"/>
        <v>10</v>
      </c>
      <c r="E168" s="3">
        <f>E169</f>
        <v>10</v>
      </c>
      <c r="F168" s="3"/>
      <c r="G168" s="3"/>
      <c r="H168" s="3"/>
      <c r="I168" s="3" t="s">
        <v>97</v>
      </c>
    </row>
    <row r="169" spans="1:9" ht="12.75">
      <c r="A169" s="3"/>
      <c r="B169" s="12"/>
      <c r="C169" s="7" t="s">
        <v>193</v>
      </c>
      <c r="D169" s="8">
        <f t="shared" si="9"/>
        <v>10</v>
      </c>
      <c r="E169" s="8">
        <v>10</v>
      </c>
      <c r="F169" s="8"/>
      <c r="G169" s="8"/>
      <c r="H169" s="3"/>
      <c r="I169" s="3"/>
    </row>
    <row r="170" spans="1:9" ht="51">
      <c r="A170" s="3">
        <v>36</v>
      </c>
      <c r="B170" s="10" t="s">
        <v>194</v>
      </c>
      <c r="C170" s="14" t="s">
        <v>195</v>
      </c>
      <c r="D170" s="3">
        <v>10</v>
      </c>
      <c r="E170" s="3">
        <f>E171</f>
        <v>10</v>
      </c>
      <c r="F170" s="3"/>
      <c r="G170" s="3"/>
      <c r="H170" s="3"/>
      <c r="I170" s="3" t="s">
        <v>97</v>
      </c>
    </row>
    <row r="171" spans="1:9" ht="12.75">
      <c r="A171" s="3"/>
      <c r="B171" s="12"/>
      <c r="C171" s="7" t="s">
        <v>196</v>
      </c>
      <c r="D171" s="8">
        <f>SUM(E171:F171)</f>
        <v>10</v>
      </c>
      <c r="E171" s="8">
        <v>10</v>
      </c>
      <c r="F171" s="8"/>
      <c r="G171" s="8"/>
      <c r="H171" s="3"/>
      <c r="I171" s="3"/>
    </row>
    <row r="172" spans="1:9" ht="38.25">
      <c r="A172" s="3">
        <v>37</v>
      </c>
      <c r="B172" s="10" t="s">
        <v>197</v>
      </c>
      <c r="C172" s="15" t="s">
        <v>198</v>
      </c>
      <c r="D172" s="3">
        <f>SUM(E172:F172)</f>
        <v>10</v>
      </c>
      <c r="E172" s="3">
        <f>E173</f>
        <v>10</v>
      </c>
      <c r="F172" s="3"/>
      <c r="G172" s="3"/>
      <c r="H172" s="3"/>
      <c r="I172" s="3" t="s">
        <v>97</v>
      </c>
    </row>
    <row r="173" spans="1:9" ht="25.5">
      <c r="A173" s="3"/>
      <c r="B173" s="12"/>
      <c r="C173" s="16" t="s">
        <v>199</v>
      </c>
      <c r="D173" s="8">
        <f>SUM(E173:F173)</f>
        <v>10</v>
      </c>
      <c r="E173" s="8">
        <v>10</v>
      </c>
      <c r="F173" s="8"/>
      <c r="G173" s="8"/>
      <c r="H173" s="3"/>
      <c r="I173" s="3"/>
    </row>
    <row r="174" spans="1:9" ht="25.5">
      <c r="A174" s="3">
        <v>38</v>
      </c>
      <c r="B174" s="10" t="s">
        <v>200</v>
      </c>
      <c r="C174" s="17" t="s">
        <v>20</v>
      </c>
      <c r="D174" s="3">
        <f>SUM(E174:F174)</f>
        <v>7</v>
      </c>
      <c r="E174" s="3">
        <f>E175</f>
        <v>7</v>
      </c>
      <c r="F174" s="3"/>
      <c r="G174" s="3"/>
      <c r="H174" s="3"/>
      <c r="I174" s="3">
        <v>2200</v>
      </c>
    </row>
    <row r="175" spans="1:9" ht="12.75">
      <c r="A175" s="3"/>
      <c r="B175" s="12"/>
      <c r="C175" s="16" t="s">
        <v>201</v>
      </c>
      <c r="D175" s="8">
        <f>SUM(E175:F175)</f>
        <v>7</v>
      </c>
      <c r="E175" s="8">
        <v>7</v>
      </c>
      <c r="F175" s="8"/>
      <c r="G175" s="8"/>
      <c r="H175" s="3"/>
      <c r="I175" s="3"/>
    </row>
    <row r="176" spans="1:9" ht="12.75">
      <c r="A176" s="78" t="s">
        <v>6</v>
      </c>
      <c r="B176" s="78"/>
      <c r="C176" s="78"/>
      <c r="D176" s="49">
        <f>D7+D15+D23+D32+D36+D38+D42+D45+D49+D54+D61+D64+D70+D76+D78+D85+D93+D111+D116+D120+D129+D136+D143+D145+D148+D152+D155+D160+D162+D164+D166+D168+D170+D174+D21+D172</f>
        <v>1469</v>
      </c>
      <c r="E176" s="49">
        <f>E7+E15+E23+E32+E36+E38+E42+E45+E49+E54+E61+E64+E70+E76+E78+E85+E93+E111+E116+E120+E129+E136+E143+E145+E148+E152+E155+E160+E162+E164+E166+E168+E170+E174+E21+E172</f>
        <v>1317</v>
      </c>
      <c r="F176" s="3">
        <f>F7+F15+F23+F32+F36+F38+F42+F45+F49+F54+F61+F64+F70+F76+F78+F85+F93+F111+F116+F120+F129+F136+F143+F145+F148+F152+F155+F160+F162+F164+F166+F168+F170+F174+F21+F172</f>
        <v>114</v>
      </c>
      <c r="G176" s="3">
        <f>G7+G15+G23+G32+G36+G38+G42+G45+G49+G54+G61+G64+G70+G76+G78+G85+G93+G111+G116+G120+G129+G136+G143+G145+G148+G152+G155+G160+G162+G164+G166+G168+G170+G174+G21+G172</f>
        <v>8</v>
      </c>
      <c r="H176" s="3">
        <f>H7+H15+H23+H32+H36+H38+H42+H45+H49+H54+H61+H64+H70+H76+H78+H85+H93+H111+H116+H120+H129+H136+H143+H145+H148+H152+H155+H160+H162+H164+H166+H168+H170+H174+H21+H172</f>
        <v>30</v>
      </c>
      <c r="I176" s="3"/>
    </row>
    <row r="177" spans="1:9" ht="12.75">
      <c r="A177" s="79" t="s">
        <v>202</v>
      </c>
      <c r="B177" s="79"/>
      <c r="C177" s="79"/>
      <c r="D177" s="79"/>
      <c r="E177" s="79"/>
      <c r="F177" s="79"/>
      <c r="G177" s="79"/>
      <c r="H177" s="79"/>
      <c r="I177" s="79"/>
    </row>
    <row r="178" spans="1:9" ht="12.75">
      <c r="A178" s="80"/>
      <c r="B178" s="80"/>
      <c r="C178" s="80"/>
      <c r="D178" s="80"/>
      <c r="E178" s="80"/>
      <c r="F178" s="80"/>
      <c r="G178" s="80"/>
      <c r="H178" s="80"/>
      <c r="I178" s="80"/>
    </row>
    <row r="179" spans="1:9" ht="12.75" customHeight="1">
      <c r="A179" s="81" t="s">
        <v>218</v>
      </c>
      <c r="B179" s="81" t="s">
        <v>32</v>
      </c>
      <c r="C179" s="81" t="s">
        <v>5</v>
      </c>
      <c r="D179" s="81" t="s">
        <v>6</v>
      </c>
      <c r="E179" s="75" t="s">
        <v>33</v>
      </c>
      <c r="F179" s="76"/>
      <c r="G179" s="76"/>
      <c r="H179" s="77"/>
      <c r="I179" s="82" t="s">
        <v>217</v>
      </c>
    </row>
    <row r="180" spans="1:9" ht="25.5">
      <c r="A180" s="81"/>
      <c r="B180" s="81"/>
      <c r="C180" s="81"/>
      <c r="D180" s="81"/>
      <c r="E180" s="18" t="s">
        <v>7</v>
      </c>
      <c r="F180" s="18" t="s">
        <v>34</v>
      </c>
      <c r="G180" s="18" t="s">
        <v>215</v>
      </c>
      <c r="H180" s="18" t="s">
        <v>216</v>
      </c>
      <c r="I180" s="83"/>
    </row>
    <row r="181" spans="1:9" ht="12.75">
      <c r="A181" s="81"/>
      <c r="B181" s="81"/>
      <c r="C181" s="81"/>
      <c r="D181" s="81"/>
      <c r="E181" s="18" t="s">
        <v>8</v>
      </c>
      <c r="F181" s="18" t="s">
        <v>8</v>
      </c>
      <c r="G181" s="18" t="s">
        <v>8</v>
      </c>
      <c r="H181" s="18" t="s">
        <v>8</v>
      </c>
      <c r="I181" s="84"/>
    </row>
    <row r="182" spans="1:9" ht="12.75">
      <c r="A182" s="19">
        <v>37</v>
      </c>
      <c r="B182" s="20">
        <v>60409</v>
      </c>
      <c r="C182" s="21" t="s">
        <v>203</v>
      </c>
      <c r="D182" s="18">
        <f>SUM(D183:D193)</f>
        <v>430</v>
      </c>
      <c r="E182" s="18">
        <f>SUM(E183:E193)</f>
        <v>285</v>
      </c>
      <c r="F182" s="18"/>
      <c r="G182" s="18"/>
      <c r="H182" s="18">
        <f>SUM(H183:H193)</f>
        <v>145</v>
      </c>
      <c r="I182" s="22">
        <v>2500</v>
      </c>
    </row>
    <row r="183" spans="1:9" ht="25.5">
      <c r="A183" s="19"/>
      <c r="B183" s="20"/>
      <c r="C183" s="23" t="s">
        <v>204</v>
      </c>
      <c r="D183" s="24">
        <f>SUM(E183:H183)</f>
        <v>45</v>
      </c>
      <c r="E183" s="25">
        <v>30</v>
      </c>
      <c r="F183" s="25"/>
      <c r="G183" s="25"/>
      <c r="H183" s="25">
        <v>15</v>
      </c>
      <c r="I183" s="26"/>
    </row>
    <row r="184" spans="1:9" ht="25.5">
      <c r="A184" s="19"/>
      <c r="B184" s="20"/>
      <c r="C184" s="23" t="s">
        <v>205</v>
      </c>
      <c r="D184" s="24">
        <f>SUM(E184:H184)</f>
        <v>25</v>
      </c>
      <c r="E184" s="25">
        <v>25</v>
      </c>
      <c r="F184" s="25"/>
      <c r="G184" s="25"/>
      <c r="H184" s="25"/>
      <c r="I184" s="26"/>
    </row>
    <row r="185" spans="1:9" ht="25.5">
      <c r="A185" s="18"/>
      <c r="B185" s="20"/>
      <c r="C185" s="23" t="s">
        <v>206</v>
      </c>
      <c r="D185" s="24">
        <f>SUM(E185:H185)</f>
        <v>40</v>
      </c>
      <c r="E185" s="25">
        <v>25</v>
      </c>
      <c r="F185" s="25"/>
      <c r="G185" s="25"/>
      <c r="H185" s="25">
        <v>15</v>
      </c>
      <c r="I185" s="26"/>
    </row>
    <row r="186" spans="1:9" ht="25.5">
      <c r="A186" s="19"/>
      <c r="B186" s="20"/>
      <c r="C186" s="23" t="s">
        <v>207</v>
      </c>
      <c r="D186" s="24">
        <f aca="true" t="shared" si="10" ref="D186:D192">SUM(E186:H186)</f>
        <v>40</v>
      </c>
      <c r="E186" s="25">
        <v>25</v>
      </c>
      <c r="F186" s="25"/>
      <c r="G186" s="25"/>
      <c r="H186" s="25">
        <v>15</v>
      </c>
      <c r="I186" s="26"/>
    </row>
    <row r="187" spans="1:9" s="38" customFormat="1" ht="25.5">
      <c r="A187" s="43"/>
      <c r="B187" s="44"/>
      <c r="C187" s="45" t="s">
        <v>208</v>
      </c>
      <c r="D187" s="46">
        <f t="shared" si="10"/>
        <v>50</v>
      </c>
      <c r="E187" s="47">
        <v>35</v>
      </c>
      <c r="F187" s="47"/>
      <c r="G187" s="47"/>
      <c r="H187" s="47">
        <v>15</v>
      </c>
      <c r="I187" s="48"/>
    </row>
    <row r="188" spans="1:9" ht="25.5">
      <c r="A188" s="19"/>
      <c r="B188" s="20"/>
      <c r="C188" s="23" t="s">
        <v>209</v>
      </c>
      <c r="D188" s="24">
        <f>SUM(E188:H188)</f>
        <v>40</v>
      </c>
      <c r="E188" s="25">
        <v>25</v>
      </c>
      <c r="F188" s="25"/>
      <c r="G188" s="25"/>
      <c r="H188" s="25">
        <v>15</v>
      </c>
      <c r="I188" s="26"/>
    </row>
    <row r="189" spans="1:9" ht="25.5">
      <c r="A189" s="18"/>
      <c r="B189" s="27"/>
      <c r="C189" s="28" t="s">
        <v>210</v>
      </c>
      <c r="D189" s="24">
        <f t="shared" si="10"/>
        <v>40</v>
      </c>
      <c r="E189" s="25">
        <v>25</v>
      </c>
      <c r="F189" s="25"/>
      <c r="G189" s="25"/>
      <c r="H189" s="25">
        <v>15</v>
      </c>
      <c r="I189" s="26"/>
    </row>
    <row r="190" spans="1:9" ht="38.25">
      <c r="A190" s="18"/>
      <c r="B190" s="27"/>
      <c r="C190" s="29" t="s">
        <v>214</v>
      </c>
      <c r="D190" s="24">
        <f>SUM(E190:H190)</f>
        <v>35</v>
      </c>
      <c r="E190" s="25">
        <v>20</v>
      </c>
      <c r="F190" s="25"/>
      <c r="G190" s="25"/>
      <c r="H190" s="25">
        <v>15</v>
      </c>
      <c r="I190" s="26"/>
    </row>
    <row r="191" spans="1:9" ht="25.5">
      <c r="A191" s="18"/>
      <c r="B191" s="27"/>
      <c r="C191" s="28" t="s">
        <v>211</v>
      </c>
      <c r="D191" s="24">
        <f t="shared" si="10"/>
        <v>30</v>
      </c>
      <c r="E191" s="25">
        <v>20</v>
      </c>
      <c r="F191" s="25"/>
      <c r="G191" s="25"/>
      <c r="H191" s="25">
        <v>10</v>
      </c>
      <c r="I191" s="26"/>
    </row>
    <row r="192" spans="1:9" ht="25.5">
      <c r="A192" s="18"/>
      <c r="B192" s="27"/>
      <c r="C192" s="28" t="s">
        <v>212</v>
      </c>
      <c r="D192" s="24">
        <f t="shared" si="10"/>
        <v>35</v>
      </c>
      <c r="E192" s="25">
        <v>20</v>
      </c>
      <c r="F192" s="25"/>
      <c r="G192" s="25"/>
      <c r="H192" s="25">
        <v>15</v>
      </c>
      <c r="I192" s="26"/>
    </row>
    <row r="193" spans="1:9" ht="25.5">
      <c r="A193" s="18"/>
      <c r="B193" s="27"/>
      <c r="C193" s="23" t="s">
        <v>213</v>
      </c>
      <c r="D193" s="24">
        <f>SUM(E193:H193)</f>
        <v>50</v>
      </c>
      <c r="E193" s="25">
        <v>35</v>
      </c>
      <c r="F193" s="25"/>
      <c r="G193" s="25"/>
      <c r="H193" s="25">
        <v>15</v>
      </c>
      <c r="I193" s="26"/>
    </row>
    <row r="194" spans="1:9" ht="12.75">
      <c r="A194" s="75" t="s">
        <v>6</v>
      </c>
      <c r="B194" s="76"/>
      <c r="C194" s="77"/>
      <c r="D194" s="18">
        <f>D176+D182</f>
        <v>1899</v>
      </c>
      <c r="E194" s="18">
        <f>E176+E182</f>
        <v>1602</v>
      </c>
      <c r="F194" s="18">
        <f>F176+F182</f>
        <v>114</v>
      </c>
      <c r="G194" s="18">
        <f>G176+G182</f>
        <v>8</v>
      </c>
      <c r="H194" s="18">
        <f>H176+H182</f>
        <v>175</v>
      </c>
      <c r="I194" s="26"/>
    </row>
  </sheetData>
  <sheetProtection/>
  <mergeCells count="18">
    <mergeCell ref="A1:I1"/>
    <mergeCell ref="F2:I2"/>
    <mergeCell ref="A3:I3"/>
    <mergeCell ref="A4:A6"/>
    <mergeCell ref="B4:B6"/>
    <mergeCell ref="C4:C6"/>
    <mergeCell ref="D4:D6"/>
    <mergeCell ref="E4:H4"/>
    <mergeCell ref="I4:I6"/>
    <mergeCell ref="A194:C194"/>
    <mergeCell ref="A176:C176"/>
    <mergeCell ref="A177:I178"/>
    <mergeCell ref="A179:A181"/>
    <mergeCell ref="B179:B181"/>
    <mergeCell ref="C179:C181"/>
    <mergeCell ref="D179:D181"/>
    <mergeCell ref="E179:H179"/>
    <mergeCell ref="I179:I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Gunay Hasanova</dc:creator>
  <cp:keywords/>
  <dc:description/>
  <cp:lastModifiedBy>Admin</cp:lastModifiedBy>
  <dcterms:created xsi:type="dcterms:W3CDTF">2022-11-22T12:37:56Z</dcterms:created>
  <dcterms:modified xsi:type="dcterms:W3CDTF">2024-06-12T06:16:15Z</dcterms:modified>
  <cp:category/>
  <cp:version/>
  <cp:contentType/>
  <cp:contentStatus/>
</cp:coreProperties>
</file>